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985" windowHeight="103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86" i="1" l="1"/>
  <c r="E86" i="1"/>
  <c r="D86" i="1"/>
  <c r="F85" i="1"/>
  <c r="E85" i="1"/>
  <c r="D85" i="1"/>
  <c r="F84" i="1"/>
  <c r="E84" i="1"/>
  <c r="D84" i="1"/>
  <c r="O78" i="1"/>
  <c r="G78" i="1"/>
  <c r="O77" i="1"/>
  <c r="G77" i="1"/>
  <c r="O72" i="1"/>
  <c r="G72" i="1"/>
  <c r="O71" i="1"/>
  <c r="G71" i="1"/>
  <c r="M64" i="1"/>
  <c r="H64" i="1"/>
  <c r="O64" i="1" s="1"/>
  <c r="E64" i="1"/>
  <c r="D64" i="1"/>
  <c r="G64" i="1" s="1"/>
  <c r="S64" i="1" s="1"/>
  <c r="H63" i="1"/>
  <c r="O63" i="1" s="1"/>
  <c r="G63" i="1"/>
  <c r="S63" i="1" s="1"/>
  <c r="H62" i="1"/>
  <c r="O62" i="1" s="1"/>
  <c r="G62" i="1"/>
  <c r="S62" i="1" s="1"/>
  <c r="M61" i="1"/>
  <c r="H61" i="1"/>
  <c r="O61" i="1" s="1"/>
  <c r="E61" i="1"/>
  <c r="D61" i="1"/>
  <c r="G61" i="1" s="1"/>
  <c r="S61" i="1" s="1"/>
  <c r="H60" i="1"/>
  <c r="O60" i="1" s="1"/>
  <c r="G60" i="1"/>
  <c r="S60" i="1" s="1"/>
  <c r="H59" i="1"/>
  <c r="O59" i="1" s="1"/>
  <c r="S59" i="1" s="1"/>
  <c r="G59" i="1"/>
  <c r="M58" i="1"/>
  <c r="H58" i="1"/>
  <c r="O58" i="1" s="1"/>
  <c r="E58" i="1"/>
  <c r="D58" i="1"/>
  <c r="G58" i="1" s="1"/>
  <c r="S58" i="1" s="1"/>
  <c r="H57" i="1"/>
  <c r="O57" i="1" s="1"/>
  <c r="G57" i="1"/>
  <c r="S57" i="1" s="1"/>
  <c r="H56" i="1"/>
  <c r="O56" i="1" s="1"/>
  <c r="G56" i="1"/>
  <c r="S56" i="1" s="1"/>
  <c r="M55" i="1"/>
  <c r="H55" i="1"/>
  <c r="O55" i="1" s="1"/>
  <c r="E55" i="1"/>
  <c r="D55" i="1"/>
  <c r="G55" i="1" s="1"/>
  <c r="S55" i="1" s="1"/>
  <c r="H54" i="1"/>
  <c r="O54" i="1" s="1"/>
  <c r="G54" i="1"/>
  <c r="S54" i="1" s="1"/>
  <c r="H53" i="1"/>
  <c r="O53" i="1" s="1"/>
  <c r="S53" i="1" s="1"/>
  <c r="G53" i="1"/>
  <c r="M52" i="1"/>
  <c r="H52" i="1"/>
  <c r="O52" i="1" s="1"/>
  <c r="E52" i="1"/>
  <c r="D52" i="1"/>
  <c r="G52" i="1" s="1"/>
  <c r="S52" i="1" s="1"/>
  <c r="O51" i="1"/>
  <c r="H51" i="1"/>
  <c r="G51" i="1"/>
  <c r="S51" i="1" s="1"/>
  <c r="O50" i="1"/>
  <c r="H50" i="1"/>
  <c r="G50" i="1"/>
  <c r="S50" i="1" s="1"/>
  <c r="M49" i="1"/>
  <c r="H49" i="1"/>
  <c r="O49" i="1" s="1"/>
  <c r="E49" i="1"/>
  <c r="D49" i="1"/>
  <c r="G49" i="1" s="1"/>
  <c r="S49" i="1" s="1"/>
  <c r="H48" i="1"/>
  <c r="O48" i="1" s="1"/>
  <c r="S48" i="1" s="1"/>
  <c r="G48" i="1"/>
  <c r="H47" i="1"/>
  <c r="O47" i="1" s="1"/>
  <c r="S47" i="1" s="1"/>
  <c r="G47" i="1"/>
  <c r="M46" i="1"/>
  <c r="H46" i="1"/>
  <c r="O46" i="1" s="1"/>
  <c r="E46" i="1"/>
  <c r="D46" i="1"/>
  <c r="G46" i="1" s="1"/>
  <c r="S46" i="1" s="1"/>
  <c r="O45" i="1"/>
  <c r="H45" i="1"/>
  <c r="G45" i="1"/>
  <c r="S45" i="1" s="1"/>
  <c r="O44" i="1"/>
  <c r="H44" i="1"/>
  <c r="G44" i="1"/>
  <c r="S44" i="1" s="1"/>
  <c r="M43" i="1"/>
  <c r="H43" i="1"/>
  <c r="O43" i="1" s="1"/>
  <c r="E43" i="1"/>
  <c r="D43" i="1"/>
  <c r="G43" i="1" s="1"/>
  <c r="S43" i="1" s="1"/>
  <c r="H42" i="1"/>
  <c r="O42" i="1" s="1"/>
  <c r="S42" i="1" s="1"/>
  <c r="G42" i="1"/>
  <c r="H41" i="1"/>
  <c r="O41" i="1" s="1"/>
  <c r="S41" i="1" s="1"/>
  <c r="G41" i="1"/>
  <c r="M40" i="1"/>
  <c r="H40" i="1"/>
  <c r="O40" i="1" s="1"/>
  <c r="E40" i="1"/>
  <c r="D40" i="1"/>
  <c r="G40" i="1" s="1"/>
  <c r="S40" i="1" s="1"/>
  <c r="O39" i="1"/>
  <c r="H39" i="1"/>
  <c r="G39" i="1"/>
  <c r="S39" i="1" s="1"/>
  <c r="O38" i="1"/>
  <c r="H38" i="1"/>
  <c r="G38" i="1"/>
  <c r="S38" i="1" s="1"/>
  <c r="M37" i="1"/>
  <c r="H37" i="1"/>
  <c r="O37" i="1" s="1"/>
  <c r="E37" i="1"/>
  <c r="D37" i="1"/>
  <c r="G37" i="1" s="1"/>
  <c r="S37" i="1" s="1"/>
  <c r="H36" i="1"/>
  <c r="O36" i="1" s="1"/>
  <c r="S36" i="1" s="1"/>
  <c r="G36" i="1"/>
  <c r="H35" i="1"/>
  <c r="O35" i="1" s="1"/>
  <c r="S35" i="1" s="1"/>
  <c r="G35" i="1"/>
  <c r="M34" i="1"/>
  <c r="H34" i="1"/>
  <c r="O34" i="1" s="1"/>
  <c r="E34" i="1"/>
  <c r="D34" i="1"/>
  <c r="G34" i="1" s="1"/>
  <c r="S34" i="1" s="1"/>
  <c r="O33" i="1"/>
  <c r="H33" i="1"/>
  <c r="G33" i="1"/>
  <c r="S33" i="1" s="1"/>
  <c r="O32" i="1"/>
  <c r="H32" i="1"/>
  <c r="G32" i="1"/>
  <c r="S32" i="1" s="1"/>
  <c r="M31" i="1"/>
  <c r="H31" i="1"/>
  <c r="O31" i="1" s="1"/>
  <c r="E31" i="1"/>
  <c r="D31" i="1"/>
  <c r="G31" i="1" s="1"/>
  <c r="S31" i="1" s="1"/>
  <c r="H30" i="1"/>
  <c r="O30" i="1" s="1"/>
  <c r="S30" i="1" s="1"/>
  <c r="G30" i="1"/>
  <c r="H29" i="1"/>
  <c r="O29" i="1" s="1"/>
  <c r="S29" i="1" s="1"/>
  <c r="G29" i="1"/>
  <c r="M28" i="1"/>
  <c r="H28" i="1"/>
  <c r="O28" i="1" s="1"/>
  <c r="E28" i="1"/>
  <c r="D28" i="1"/>
  <c r="G28" i="1" s="1"/>
  <c r="S28" i="1" s="1"/>
  <c r="O27" i="1"/>
  <c r="H27" i="1"/>
  <c r="G27" i="1"/>
  <c r="S27" i="1" s="1"/>
  <c r="O26" i="1"/>
  <c r="H26" i="1"/>
  <c r="G26" i="1"/>
  <c r="S26" i="1" s="1"/>
  <c r="M25" i="1"/>
  <c r="H25" i="1"/>
  <c r="O25" i="1" s="1"/>
  <c r="E25" i="1"/>
  <c r="D25" i="1"/>
  <c r="H24" i="1"/>
  <c r="O24" i="1" s="1"/>
  <c r="G24" i="1"/>
  <c r="S24" i="1" s="1"/>
  <c r="O23" i="1"/>
  <c r="H23" i="1"/>
  <c r="G23" i="1"/>
  <c r="S23" i="1" s="1"/>
  <c r="M22" i="1"/>
  <c r="H22" i="1"/>
  <c r="O22" i="1" s="1"/>
  <c r="E22" i="1"/>
  <c r="D22" i="1"/>
  <c r="G22" i="1" s="1"/>
  <c r="S22" i="1" s="1"/>
  <c r="H21" i="1"/>
  <c r="O21" i="1" s="1"/>
  <c r="S21" i="1" s="1"/>
  <c r="G21" i="1"/>
  <c r="H20" i="1"/>
  <c r="O20" i="1" s="1"/>
  <c r="S20" i="1" s="1"/>
  <c r="G20" i="1"/>
  <c r="M19" i="1"/>
  <c r="H19" i="1"/>
  <c r="O19" i="1" s="1"/>
  <c r="E19" i="1"/>
  <c r="D19" i="1"/>
  <c r="G19" i="1" s="1"/>
  <c r="S19" i="1" s="1"/>
  <c r="O18" i="1"/>
  <c r="H18" i="1"/>
  <c r="G18" i="1"/>
  <c r="S18" i="1" s="1"/>
  <c r="O17" i="1"/>
  <c r="H17" i="1"/>
  <c r="G17" i="1"/>
  <c r="S17" i="1" s="1"/>
  <c r="M16" i="1"/>
  <c r="H16" i="1"/>
  <c r="O16" i="1" s="1"/>
  <c r="O13" i="1" s="1"/>
  <c r="O67" i="1" s="1"/>
  <c r="E16" i="1"/>
  <c r="D16" i="1"/>
  <c r="G16" i="1" s="1"/>
  <c r="H15" i="1"/>
  <c r="O15" i="1" s="1"/>
  <c r="G15" i="1"/>
  <c r="H14" i="1"/>
  <c r="O14" i="1" s="1"/>
  <c r="G14" i="1"/>
  <c r="Z13" i="1"/>
  <c r="Z67" i="1" s="1"/>
  <c r="Y13" i="1"/>
  <c r="Y67" i="1" s="1"/>
  <c r="X13" i="1"/>
  <c r="X67" i="1" s="1"/>
  <c r="W13" i="1"/>
  <c r="W67" i="1" s="1"/>
  <c r="V13" i="1"/>
  <c r="V67" i="1" s="1"/>
  <c r="U13" i="1"/>
  <c r="U67" i="1" s="1"/>
  <c r="T13" i="1"/>
  <c r="T67" i="1" s="1"/>
  <c r="R13" i="1"/>
  <c r="R67" i="1" s="1"/>
  <c r="Q13" i="1"/>
  <c r="Q67" i="1" s="1"/>
  <c r="P13" i="1"/>
  <c r="P67" i="1" s="1"/>
  <c r="N13" i="1"/>
  <c r="N67" i="1" s="1"/>
  <c r="M13" i="1"/>
  <c r="M67" i="1" s="1"/>
  <c r="L13" i="1"/>
  <c r="L67" i="1" s="1"/>
  <c r="K13" i="1"/>
  <c r="K67" i="1" s="1"/>
  <c r="J13" i="1"/>
  <c r="J67" i="1" s="1"/>
  <c r="I13" i="1"/>
  <c r="I67" i="1" s="1"/>
  <c r="H13" i="1"/>
  <c r="H67" i="1" s="1"/>
  <c r="F13" i="1"/>
  <c r="F67" i="1" s="1"/>
  <c r="E13" i="1"/>
  <c r="E67" i="1" s="1"/>
  <c r="D13" i="1"/>
  <c r="D67" i="1" s="1"/>
  <c r="Z12" i="1"/>
  <c r="Z66" i="1" s="1"/>
  <c r="Y12" i="1"/>
  <c r="Y66" i="1" s="1"/>
  <c r="X12" i="1"/>
  <c r="X66" i="1" s="1"/>
  <c r="W12" i="1"/>
  <c r="W66" i="1" s="1"/>
  <c r="V12" i="1"/>
  <c r="V66" i="1" s="1"/>
  <c r="U12" i="1"/>
  <c r="U66" i="1" s="1"/>
  <c r="T12" i="1"/>
  <c r="T66" i="1" s="1"/>
  <c r="R12" i="1"/>
  <c r="R66" i="1" s="1"/>
  <c r="Q12" i="1"/>
  <c r="Q66" i="1" s="1"/>
  <c r="P12" i="1"/>
  <c r="P66" i="1" s="1"/>
  <c r="N12" i="1"/>
  <c r="N66" i="1" s="1"/>
  <c r="M12" i="1"/>
  <c r="M66" i="1" s="1"/>
  <c r="L12" i="1"/>
  <c r="L66" i="1" s="1"/>
  <c r="K12" i="1"/>
  <c r="K66" i="1" s="1"/>
  <c r="J12" i="1"/>
  <c r="J66" i="1" s="1"/>
  <c r="I12" i="1"/>
  <c r="I66" i="1" s="1"/>
  <c r="H12" i="1"/>
  <c r="H66" i="1" s="1"/>
  <c r="G12" i="1"/>
  <c r="G66" i="1" s="1"/>
  <c r="F12" i="1"/>
  <c r="F66" i="1" s="1"/>
  <c r="E12" i="1"/>
  <c r="E66" i="1" s="1"/>
  <c r="D12" i="1"/>
  <c r="D66" i="1" s="1"/>
  <c r="Z11" i="1"/>
  <c r="Z65" i="1" s="1"/>
  <c r="Y11" i="1"/>
  <c r="Y65" i="1" s="1"/>
  <c r="X11" i="1"/>
  <c r="X65" i="1" s="1"/>
  <c r="W11" i="1"/>
  <c r="W65" i="1" s="1"/>
  <c r="V11" i="1"/>
  <c r="V65" i="1" s="1"/>
  <c r="U11" i="1"/>
  <c r="U65" i="1" s="1"/>
  <c r="T11" i="1"/>
  <c r="T65" i="1" s="1"/>
  <c r="R11" i="1"/>
  <c r="R65" i="1" s="1"/>
  <c r="Q11" i="1"/>
  <c r="Q65" i="1" s="1"/>
  <c r="P11" i="1"/>
  <c r="P65" i="1" s="1"/>
  <c r="N11" i="1"/>
  <c r="N65" i="1" s="1"/>
  <c r="M11" i="1"/>
  <c r="M65" i="1" s="1"/>
  <c r="L11" i="1"/>
  <c r="L65" i="1" s="1"/>
  <c r="K11" i="1"/>
  <c r="K65" i="1" s="1"/>
  <c r="J11" i="1"/>
  <c r="J65" i="1" s="1"/>
  <c r="I11" i="1"/>
  <c r="I65" i="1" s="1"/>
  <c r="H11" i="1"/>
  <c r="H65" i="1" s="1"/>
  <c r="G11" i="1"/>
  <c r="G65" i="1" s="1"/>
  <c r="F11" i="1"/>
  <c r="F65" i="1" s="1"/>
  <c r="E11" i="1"/>
  <c r="E65" i="1" s="1"/>
  <c r="D11" i="1"/>
  <c r="D65" i="1" s="1"/>
  <c r="S16" i="1" l="1"/>
  <c r="O79" i="1"/>
  <c r="O73" i="1"/>
  <c r="S14" i="1"/>
  <c r="S11" i="1" s="1"/>
  <c r="S65" i="1" s="1"/>
  <c r="O11" i="1"/>
  <c r="O65" i="1" s="1"/>
  <c r="S15" i="1"/>
  <c r="S12" i="1" s="1"/>
  <c r="S66" i="1" s="1"/>
  <c r="O12" i="1"/>
  <c r="O66" i="1" s="1"/>
  <c r="G25" i="1"/>
  <c r="S25" i="1" s="1"/>
  <c r="G13" i="1" l="1"/>
  <c r="G67" i="1" s="1"/>
  <c r="S13" i="1"/>
  <c r="S67" i="1" s="1"/>
  <c r="G79" i="1" l="1"/>
  <c r="G73" i="1"/>
</calcChain>
</file>

<file path=xl/sharedStrings.xml><?xml version="1.0" encoding="utf-8"?>
<sst xmlns="http://schemas.openxmlformats.org/spreadsheetml/2006/main" count="132" uniqueCount="118">
  <si>
    <t>ПРИЛОЖЕНИЕ №1</t>
  </si>
  <si>
    <t>Отчет   за   работата  на  Административен съд     град</t>
  </si>
  <si>
    <t>ПЛОВДИВ</t>
  </si>
  <si>
    <t xml:space="preserve">за </t>
  </si>
  <si>
    <t>месеца  на  2019    г.</t>
  </si>
  <si>
    <t>НАЗАД</t>
  </si>
  <si>
    <t>Административни дела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</si>
  <si>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</si>
  <si>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</si>
  <si>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</si>
  <si>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</si>
  <si>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</si>
  <si>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</si>
  <si>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</si>
  <si>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</si>
  <si>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</si>
  <si>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</si>
  <si>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</si>
  <si>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</si>
  <si>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</si>
  <si>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</si>
  <si>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</si>
  <si>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</si>
  <si>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</si>
  <si>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</si>
  <si>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</si>
  <si>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</si>
  <si>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</si>
  <si>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</si>
  <si>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</si>
  <si>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</si>
  <si>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</si>
  <si>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</si>
  <si>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</si>
  <si>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</si>
  <si>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</si>
  <si>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</si>
  <si>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</si>
  <si>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</si>
  <si>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</si>
  <si>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</si>
  <si>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</si>
  <si>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</si>
  <si>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</si>
  <si>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</si>
  <si>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</si>
  <si>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</si>
  <si>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</si>
  <si>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</si>
  <si>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</si>
  <si>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</si>
  <si>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</si>
  <si>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</si>
  <si>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</si>
  <si>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</si>
  <si>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</si>
  <si>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</si>
  <si>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</si>
  <si>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</si>
  <si>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</si>
  <si>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</si>
  <si>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</si>
  <si>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</si>
  <si>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</si>
  <si>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</si>
  <si>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</si>
  <si>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</si>
  <si>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</si>
  <si>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</si>
  <si>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</si>
  <si>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</si>
  <si>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</si>
  <si>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</si>
  <si>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</si>
  <si>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</si>
  <si>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</si>
  <si>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</si>
  <si>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</si>
  <si>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</si>
  <si>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</si>
  <si>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</si>
  <si>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</si>
  <si>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</si>
  <si>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</si>
  <si>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</si>
  <si>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</si>
  <si>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</si>
  <si>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</si>
  <si>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</si>
  <si>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</si>
  <si>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</si>
  <si>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  <charset val="204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</si>
  <si>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</si>
  <si>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</si>
  <si>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</si>
  <si>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</si>
  <si>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</si>
  <si>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</si>
  <si>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</si>
  <si>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</si>
  <si>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</si>
  <si>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</si>
  <si>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</si>
  <si>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</si>
  <si>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</si>
  <si>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</si>
  <si>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</si>
  <si>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</si>
  <si>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</si>
  <si>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</si>
  <si>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</si>
  <si>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</si>
  <si>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>Изменени и допълнени от ВСС с Протокол № 49/01.10.2015 г.</t>
  </si>
  <si>
    <t>Допълнени от ВСС с Протокол № 41/10.12.2019 г.</t>
  </si>
  <si>
    <t>СПРАВКА I</t>
  </si>
  <si>
    <t>брой</t>
  </si>
  <si>
    <t>Постановени решения по чл. 172, ал. 1 от АПК</t>
  </si>
  <si>
    <t>Постановени решения по KНАХД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</si>
</sst>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</font>
    <font>
      <u/>
      <sz val="10"/>
      <color indexed="12"/>
      <name val="Arial"/>
      <family val="2"/>
      <charset val="204"/>
    </font>
    <font>
      <b/>
      <u/>
      <sz val="10"/>
      <color theme="0"/>
      <name val="Arial"/>
      <family val="2"/>
      <charset val="204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</cellStyleXfs>
  <cellXfs count="316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10" fillId="4" borderId="0" xfId="1" applyFont="1" applyFill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textRotation="90" wrapText="1"/>
    </xf>
    <xf numFmtId="0" fontId="3" fillId="5" borderId="1" xfId="0" applyFont="1" applyFill="1" applyBorder="1" applyAlignment="1" applyProtection="1">
      <alignment horizontal="center" vertical="center" textRotation="90" wrapText="1"/>
    </xf>
    <xf numFmtId="0" fontId="3" fillId="0" borderId="1" xfId="0" applyFont="1" applyFill="1" applyBorder="1" applyAlignment="1" applyProtection="1">
      <alignment horizontal="center" vertical="center" textRotation="90" wrapText="1"/>
    </xf>
    <xf numFmtId="0" fontId="3" fillId="5" borderId="4" xfId="0" applyFont="1" applyFill="1" applyBorder="1" applyAlignment="1" applyProtection="1">
      <alignment horizontal="center" vertical="center" textRotation="90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2" fillId="5" borderId="3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/>
    <xf numFmtId="0" fontId="0" fillId="0" borderId="2" xfId="0" applyBorder="1" applyAlignment="1" applyProtection="1"/>
    <xf numFmtId="0" fontId="13" fillId="5" borderId="3" xfId="0" applyFont="1" applyFill="1" applyBorder="1" applyAlignment="1" applyProtection="1">
      <alignment horizontal="center" vertical="center" textRotation="90" wrapText="1"/>
    </xf>
    <xf numFmtId="0" fontId="13" fillId="0" borderId="1" xfId="0" applyFont="1" applyFill="1" applyBorder="1" applyAlignment="1" applyProtection="1">
      <alignment horizontal="center" wrapText="1"/>
    </xf>
    <xf numFmtId="0" fontId="13" fillId="0" borderId="5" xfId="0" applyFont="1" applyFill="1" applyBorder="1" applyAlignment="1" applyProtection="1">
      <alignment horizontal="center" wrapText="1"/>
    </xf>
    <xf numFmtId="0" fontId="13" fillId="0" borderId="2" xfId="0" applyFont="1" applyFill="1" applyBorder="1" applyAlignment="1" applyProtection="1">
      <alignment horizont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5" borderId="9" xfId="0" applyFont="1" applyFill="1" applyBorder="1" applyAlignment="1" applyProtection="1">
      <alignment horizontal="center" vertical="center" textRotation="90" wrapText="1"/>
    </xf>
    <xf numFmtId="0" fontId="3" fillId="0" borderId="9" xfId="0" applyFont="1" applyBorder="1" applyAlignment="1" applyProtection="1">
      <alignment horizontal="center" vertical="center" textRotation="90" wrapText="1"/>
    </xf>
    <xf numFmtId="0" fontId="3" fillId="0" borderId="7" xfId="0" applyFont="1" applyBorder="1" applyAlignment="1" applyProtection="1">
      <alignment horizontal="center" vertical="center" textRotation="90" wrapText="1"/>
    </xf>
    <xf numFmtId="0" fontId="3" fillId="0" borderId="7" xfId="0" applyFont="1" applyFill="1" applyBorder="1" applyAlignment="1" applyProtection="1">
      <alignment horizontal="center" vertical="center" textRotation="90" wrapText="1"/>
    </xf>
    <xf numFmtId="0" fontId="3" fillId="5" borderId="10" xfId="0" applyFont="1" applyFill="1" applyBorder="1" applyAlignment="1" applyProtection="1">
      <alignment horizontal="center" vertical="center" textRotation="90" wrapText="1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12" xfId="0" applyFont="1" applyFill="1" applyBorder="1" applyAlignment="1" applyProtection="1">
      <alignment horizontal="center" vertical="center" wrapText="1"/>
    </xf>
    <xf numFmtId="0" fontId="3" fillId="5" borderId="13" xfId="0" applyFont="1" applyFill="1" applyBorder="1" applyAlignment="1" applyProtection="1">
      <alignment horizontal="center" vertical="center" wrapText="1"/>
    </xf>
    <xf numFmtId="0" fontId="3" fillId="5" borderId="14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12" fillId="5" borderId="9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/>
    <xf numFmtId="0" fontId="0" fillId="0" borderId="8" xfId="0" applyBorder="1" applyAlignment="1" applyProtection="1"/>
    <xf numFmtId="0" fontId="13" fillId="5" borderId="9" xfId="0" applyFont="1" applyFill="1" applyBorder="1" applyAlignment="1" applyProtection="1">
      <alignment horizontal="center" vertical="center" textRotation="90" wrapText="1"/>
    </xf>
    <xf numFmtId="0" fontId="13" fillId="0" borderId="15" xfId="0" applyFont="1" applyFill="1" applyBorder="1" applyAlignment="1" applyProtection="1">
      <alignment horizontal="center" wrapText="1"/>
    </xf>
    <xf numFmtId="0" fontId="13" fillId="0" borderId="16" xfId="0" applyFont="1" applyFill="1" applyBorder="1" applyAlignment="1" applyProtection="1">
      <alignment horizontal="center" wrapText="1"/>
    </xf>
    <xf numFmtId="0" fontId="13" fillId="0" borderId="17" xfId="0" applyFont="1" applyFill="1" applyBorder="1" applyAlignment="1" applyProtection="1">
      <alignment horizontal="center" wrapText="1"/>
    </xf>
    <xf numFmtId="0" fontId="12" fillId="5" borderId="18" xfId="0" applyFont="1" applyFill="1" applyBorder="1" applyAlignment="1" applyProtection="1">
      <alignment horizontal="center" vertical="center" wrapText="1"/>
    </xf>
    <xf numFmtId="0" fontId="13" fillId="5" borderId="19" xfId="0" applyFont="1" applyFill="1" applyBorder="1" applyAlignment="1" applyProtection="1">
      <alignment horizontal="center" vertical="center" wrapText="1"/>
    </xf>
    <xf numFmtId="0" fontId="13" fillId="5" borderId="20" xfId="0" applyFont="1" applyFill="1" applyBorder="1" applyAlignment="1" applyProtection="1">
      <alignment horizontal="center" vertical="center" wrapText="1"/>
    </xf>
    <xf numFmtId="0" fontId="13" fillId="5" borderId="21" xfId="0" applyFont="1" applyFill="1" applyBorder="1" applyAlignment="1" applyProtection="1">
      <alignment horizontal="center" vertical="center" wrapText="1"/>
    </xf>
    <xf numFmtId="0" fontId="12" fillId="5" borderId="22" xfId="0" applyFont="1" applyFill="1" applyBorder="1" applyAlignment="1" applyProtection="1">
      <alignment horizontal="center" vertical="center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22" xfId="0" applyFont="1" applyFill="1" applyBorder="1" applyAlignment="1" applyProtection="1">
      <alignment horizontal="center" vertical="center" textRotation="90" wrapText="1"/>
    </xf>
    <xf numFmtId="0" fontId="5" fillId="5" borderId="23" xfId="0" applyFont="1" applyFill="1" applyBorder="1" applyAlignment="1" applyProtection="1">
      <alignment horizontal="center" vertical="center" textRotation="90" wrapText="1"/>
    </xf>
    <xf numFmtId="0" fontId="5" fillId="5" borderId="24" xfId="0" applyFont="1" applyFill="1" applyBorder="1" applyAlignment="1" applyProtection="1">
      <alignment horizontal="center" vertical="center" textRotation="90" wrapText="1"/>
    </xf>
    <xf numFmtId="0" fontId="0" fillId="0" borderId="16" xfId="0" applyBorder="1" applyAlignment="1" applyProtection="1"/>
    <xf numFmtId="0" fontId="0" fillId="0" borderId="17" xfId="0" applyBorder="1" applyAlignment="1" applyProtection="1"/>
    <xf numFmtId="0" fontId="13" fillId="0" borderId="7" xfId="0" applyFont="1" applyFill="1" applyBorder="1" applyAlignment="1" applyProtection="1">
      <alignment horizontal="center" textRotation="90" wrapText="1"/>
    </xf>
    <xf numFmtId="0" fontId="13" fillId="0" borderId="25" xfId="0" applyFont="1" applyFill="1" applyBorder="1" applyAlignment="1" applyProtection="1">
      <alignment horizontal="center" textRotation="90" wrapText="1"/>
    </xf>
    <xf numFmtId="0" fontId="13" fillId="0" borderId="2" xfId="0" applyFont="1" applyFill="1" applyBorder="1" applyAlignment="1" applyProtection="1">
      <alignment horizontal="center" textRotation="90" wrapText="1"/>
    </xf>
    <xf numFmtId="0" fontId="12" fillId="5" borderId="26" xfId="0" applyFont="1" applyFill="1" applyBorder="1" applyAlignment="1" applyProtection="1">
      <alignment horizontal="center" vertical="center" wrapText="1"/>
    </xf>
    <xf numFmtId="0" fontId="13" fillId="0" borderId="23" xfId="0" applyFont="1" applyFill="1" applyBorder="1" applyAlignment="1" applyProtection="1">
      <alignment horizontal="center" vertical="center" textRotation="90" wrapText="1"/>
    </xf>
    <xf numFmtId="0" fontId="13" fillId="0" borderId="0" xfId="0" applyFont="1" applyFill="1" applyBorder="1" applyAlignment="1" applyProtection="1">
      <alignment horizontal="center" vertical="center" textRotation="90" wrapText="1"/>
    </xf>
    <xf numFmtId="0" fontId="13" fillId="0" borderId="27" xfId="0" applyFont="1" applyFill="1" applyBorder="1" applyAlignment="1" applyProtection="1">
      <alignment horizontal="center" vertical="center" textRotation="90" wrapText="1"/>
    </xf>
    <xf numFmtId="0" fontId="12" fillId="5" borderId="28" xfId="0" applyFont="1" applyFill="1" applyBorder="1" applyAlignment="1" applyProtection="1">
      <alignment horizontal="center" vertical="center" wrapText="1"/>
    </xf>
    <xf numFmtId="0" fontId="5" fillId="5" borderId="0" xfId="0" applyFont="1" applyFill="1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center" vertical="center" textRotation="90" wrapText="1"/>
    </xf>
    <xf numFmtId="0" fontId="0" fillId="0" borderId="29" xfId="0" applyBorder="1" applyAlignment="1" applyProtection="1">
      <alignment horizontal="center" textRotation="90" wrapText="1"/>
    </xf>
    <xf numFmtId="0" fontId="5" fillId="5" borderId="30" xfId="0" applyFont="1" applyFill="1" applyBorder="1" applyAlignment="1" applyProtection="1">
      <alignment horizontal="center" vertical="center" textRotation="90" wrapText="1"/>
    </xf>
    <xf numFmtId="0" fontId="3" fillId="0" borderId="28" xfId="0" applyFont="1" applyBorder="1" applyAlignment="1" applyProtection="1">
      <alignment horizontal="center" vertical="center" textRotation="90" wrapText="1"/>
    </xf>
    <xf numFmtId="0" fontId="5" fillId="0" borderId="29" xfId="0" applyFont="1" applyBorder="1" applyAlignment="1" applyProtection="1">
      <alignment horizontal="center" textRotation="90" wrapText="1"/>
    </xf>
    <xf numFmtId="0" fontId="3" fillId="5" borderId="31" xfId="0" applyFont="1" applyFill="1" applyBorder="1" applyAlignment="1" applyProtection="1">
      <alignment horizontal="center" vertical="center" textRotation="90" wrapText="1"/>
    </xf>
    <xf numFmtId="0" fontId="13" fillId="0" borderId="26" xfId="0" applyFont="1" applyFill="1" applyBorder="1" applyAlignment="1" applyProtection="1">
      <alignment horizontal="center" textRotation="90" wrapText="1"/>
    </xf>
    <xf numFmtId="0" fontId="13" fillId="0" borderId="8" xfId="0" applyFont="1" applyFill="1" applyBorder="1" applyAlignment="1" applyProtection="1">
      <alignment horizontal="center" textRotation="90" wrapText="1"/>
    </xf>
    <xf numFmtId="0" fontId="13" fillId="0" borderId="29" xfId="0" applyFont="1" applyFill="1" applyBorder="1" applyAlignment="1" applyProtection="1">
      <alignment horizontal="center" vertical="center" textRotation="90" wrapText="1"/>
    </xf>
    <xf numFmtId="0" fontId="13" fillId="0" borderId="31" xfId="0" applyFont="1" applyFill="1" applyBorder="1" applyAlignment="1" applyProtection="1">
      <alignment horizontal="center" vertical="center" textRotation="90" wrapText="1"/>
    </xf>
    <xf numFmtId="0" fontId="0" fillId="0" borderId="31" xfId="0" applyBorder="1" applyAlignment="1" applyProtection="1">
      <alignment horizontal="center" vertical="center" textRotation="90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3" fillId="5" borderId="17" xfId="0" applyFont="1" applyFill="1" applyBorder="1" applyAlignment="1" applyProtection="1">
      <alignment horizontal="center" vertical="center" wrapText="1"/>
    </xf>
    <xf numFmtId="0" fontId="3" fillId="5" borderId="32" xfId="0" applyFont="1" applyFill="1" applyBorder="1" applyAlignment="1" applyProtection="1">
      <alignment horizontal="center" vertical="center" textRotation="90" wrapText="1"/>
    </xf>
    <xf numFmtId="0" fontId="3" fillId="5" borderId="33" xfId="0" applyFont="1" applyFill="1" applyBorder="1" applyAlignment="1" applyProtection="1">
      <alignment horizontal="center" vertical="center" textRotation="90" wrapText="1"/>
    </xf>
    <xf numFmtId="0" fontId="12" fillId="5" borderId="34" xfId="0" applyFont="1" applyFill="1" applyBorder="1" applyAlignment="1" applyProtection="1">
      <alignment horizontal="center" vertical="center" wrapText="1"/>
    </xf>
    <xf numFmtId="0" fontId="13" fillId="0" borderId="35" xfId="0" applyFont="1" applyFill="1" applyBorder="1" applyAlignment="1" applyProtection="1">
      <alignment horizontal="center" vertical="center" textRotation="90" wrapText="1"/>
    </xf>
    <xf numFmtId="0" fontId="13" fillId="0" borderId="16" xfId="0" applyFont="1" applyFill="1" applyBorder="1" applyAlignment="1" applyProtection="1">
      <alignment horizontal="center" vertical="center" textRotation="90" wrapText="1"/>
    </xf>
    <xf numFmtId="0" fontId="13" fillId="0" borderId="36" xfId="0" applyFont="1" applyFill="1" applyBorder="1" applyAlignment="1" applyProtection="1">
      <alignment horizontal="center" vertical="center" textRotation="90" wrapText="1"/>
    </xf>
    <xf numFmtId="0" fontId="5" fillId="5" borderId="37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5" borderId="38" xfId="0" applyFont="1" applyFill="1" applyBorder="1" applyAlignment="1" applyProtection="1">
      <alignment horizontal="center" vertical="center" wrapText="1"/>
    </xf>
    <xf numFmtId="0" fontId="5" fillId="5" borderId="35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39" xfId="0" applyFont="1" applyFill="1" applyBorder="1" applyAlignment="1" applyProtection="1">
      <alignment horizontal="center" vertical="center" wrapText="1"/>
    </xf>
    <xf numFmtId="0" fontId="14" fillId="5" borderId="11" xfId="0" applyFont="1" applyFill="1" applyBorder="1" applyAlignment="1" applyProtection="1">
      <alignment horizontal="center" vertical="center" wrapText="1"/>
    </xf>
    <xf numFmtId="0" fontId="13" fillId="5" borderId="1" xfId="0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 wrapText="1"/>
      <protection locked="0"/>
    </xf>
    <xf numFmtId="0" fontId="5" fillId="6" borderId="40" xfId="0" applyFont="1" applyFill="1" applyBorder="1" applyAlignment="1" applyProtection="1">
      <alignment horizontal="center" vertical="center" wrapText="1"/>
    </xf>
    <xf numFmtId="0" fontId="5" fillId="6" borderId="41" xfId="0" applyFont="1" applyFill="1" applyBorder="1" applyAlignment="1" applyProtection="1">
      <alignment horizontal="center" vertical="center" wrapText="1"/>
    </xf>
    <xf numFmtId="0" fontId="5" fillId="6" borderId="10" xfId="0" applyFont="1" applyFill="1" applyBorder="1" applyAlignment="1" applyProtection="1">
      <alignment horizontal="center" vertical="center" wrapText="1"/>
    </xf>
    <xf numFmtId="0" fontId="5" fillId="6" borderId="20" xfId="0" applyFont="1" applyFill="1" applyBorder="1" applyAlignment="1" applyProtection="1">
      <alignment horizontal="center" vertical="center" wrapText="1"/>
    </xf>
    <xf numFmtId="0" fontId="5" fillId="6" borderId="4" xfId="0" applyFont="1" applyFill="1" applyBorder="1" applyAlignment="1" applyProtection="1">
      <alignment horizontal="center" vertical="center" wrapText="1"/>
    </xf>
    <xf numFmtId="0" fontId="14" fillId="5" borderId="41" xfId="0" applyFont="1" applyFill="1" applyBorder="1" applyAlignment="1" applyProtection="1">
      <alignment horizontal="center" vertical="center" wrapText="1"/>
    </xf>
    <xf numFmtId="0" fontId="13" fillId="5" borderId="7" xfId="0" applyFont="1" applyFill="1" applyBorder="1" applyAlignment="1" applyProtection="1">
      <alignment horizontal="center" vertical="center" wrapText="1"/>
    </xf>
    <xf numFmtId="0" fontId="5" fillId="5" borderId="10" xfId="0" applyFont="1" applyFill="1" applyBorder="1" applyAlignment="1" applyProtection="1">
      <alignment horizontal="center" vertical="center" wrapText="1"/>
      <protection locked="0"/>
    </xf>
    <xf numFmtId="0" fontId="5" fillId="6" borderId="42" xfId="0" applyFont="1" applyFill="1" applyBorder="1" applyAlignment="1" applyProtection="1">
      <alignment horizontal="center" vertical="center" wrapText="1"/>
    </xf>
    <xf numFmtId="0" fontId="5" fillId="6" borderId="19" xfId="0" applyFont="1" applyFill="1" applyBorder="1" applyAlignment="1" applyProtection="1">
      <alignment horizontal="center" vertical="center" wrapText="1"/>
    </xf>
    <xf numFmtId="0" fontId="5" fillId="6" borderId="43" xfId="0" applyFont="1" applyFill="1" applyBorder="1" applyAlignment="1" applyProtection="1">
      <alignment horizontal="center" vertical="center" wrapText="1"/>
    </xf>
    <xf numFmtId="0" fontId="14" fillId="5" borderId="44" xfId="0" applyFont="1" applyFill="1" applyBorder="1" applyAlignment="1" applyProtection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5" fillId="5" borderId="45" xfId="0" applyFont="1" applyFill="1" applyBorder="1" applyAlignment="1" applyProtection="1">
      <alignment horizontal="center" vertical="center" wrapText="1"/>
      <protection locked="0"/>
    </xf>
    <xf numFmtId="0" fontId="5" fillId="6" borderId="46" xfId="0" applyFont="1" applyFill="1" applyBorder="1" applyAlignment="1" applyProtection="1">
      <alignment horizontal="center" vertical="center" wrapText="1"/>
    </xf>
    <xf numFmtId="0" fontId="5" fillId="6" borderId="47" xfId="0" applyFont="1" applyFill="1" applyBorder="1" applyAlignment="1" applyProtection="1">
      <alignment horizontal="center" vertical="center" wrapText="1"/>
    </xf>
    <xf numFmtId="0" fontId="5" fillId="6" borderId="48" xfId="0" applyFont="1" applyFill="1" applyBorder="1" applyAlignment="1" applyProtection="1">
      <alignment horizontal="center" vertical="center" wrapText="1"/>
    </xf>
    <xf numFmtId="0" fontId="5" fillId="6" borderId="44" xfId="0" applyFont="1" applyFill="1" applyBorder="1" applyAlignment="1" applyProtection="1">
      <alignment horizontal="center" vertical="center" wrapText="1"/>
    </xf>
    <xf numFmtId="0" fontId="5" fillId="6" borderId="45" xfId="0" applyFont="1" applyFill="1" applyBorder="1" applyAlignment="1" applyProtection="1">
      <alignment horizontal="center" vertical="center" wrapText="1"/>
    </xf>
    <xf numFmtId="0" fontId="5" fillId="6" borderId="49" xfId="0" applyFont="1" applyFill="1" applyBorder="1" applyAlignment="1" applyProtection="1">
      <alignment horizontal="center" vertical="center" wrapText="1"/>
    </xf>
    <xf numFmtId="0" fontId="5" fillId="6" borderId="50" xfId="0" applyFont="1" applyFill="1" applyBorder="1" applyAlignment="1" applyProtection="1">
      <alignment horizontal="center" vertical="center" wrapText="1"/>
      <protection locked="0"/>
    </xf>
    <xf numFmtId="0" fontId="5" fillId="6" borderId="51" xfId="0" applyFont="1" applyFill="1" applyBorder="1" applyAlignment="1" applyProtection="1">
      <alignment horizontal="center" vertical="center" wrapText="1"/>
      <protection locked="0"/>
    </xf>
    <xf numFmtId="0" fontId="5" fillId="6" borderId="52" xfId="0" applyFont="1" applyFill="1" applyBorder="1" applyAlignment="1" applyProtection="1">
      <alignment horizontal="center" vertical="center" wrapText="1"/>
      <protection locked="0"/>
    </xf>
    <xf numFmtId="0" fontId="5" fillId="6" borderId="53" xfId="0" applyFont="1" applyFill="1" applyBorder="1" applyAlignment="1" applyProtection="1">
      <alignment horizontal="center" vertical="center" wrapText="1"/>
      <protection locked="0"/>
    </xf>
    <xf numFmtId="0" fontId="5" fillId="6" borderId="50" xfId="0" applyFont="1" applyFill="1" applyBorder="1" applyAlignment="1" applyProtection="1">
      <alignment horizontal="center"/>
      <protection locked="0"/>
    </xf>
    <xf numFmtId="0" fontId="5" fillId="6" borderId="52" xfId="0" applyFont="1" applyFill="1" applyBorder="1" applyAlignment="1" applyProtection="1">
      <alignment horizontal="center"/>
      <protection locked="0"/>
    </xf>
    <xf numFmtId="0" fontId="5" fillId="6" borderId="54" xfId="0" applyFont="1" applyFill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 vertical="center" wrapText="1"/>
    </xf>
    <xf numFmtId="0" fontId="5" fillId="6" borderId="19" xfId="0" applyFont="1" applyFill="1" applyBorder="1" applyAlignment="1" applyProtection="1">
      <alignment horizontal="center" vertical="center" wrapText="1"/>
      <protection locked="0"/>
    </xf>
    <xf numFmtId="0" fontId="5" fillId="6" borderId="40" xfId="0" applyFont="1" applyFill="1" applyBorder="1" applyAlignment="1" applyProtection="1">
      <alignment horizontal="center" vertical="center" wrapText="1"/>
      <protection locked="0"/>
    </xf>
    <xf numFmtId="0" fontId="5" fillId="6" borderId="42" xfId="0" applyFont="1" applyFill="1" applyBorder="1" applyAlignment="1" applyProtection="1">
      <alignment horizontal="center" vertical="center" wrapText="1"/>
      <protection locked="0"/>
    </xf>
    <xf numFmtId="0" fontId="5" fillId="6" borderId="10" xfId="0" applyFont="1" applyFill="1" applyBorder="1" applyAlignment="1" applyProtection="1">
      <alignment horizontal="center" vertical="center" wrapText="1"/>
      <protection locked="0"/>
    </xf>
    <xf numFmtId="0" fontId="5" fillId="6" borderId="40" xfId="0" applyFont="1" applyFill="1" applyBorder="1" applyAlignment="1" applyProtection="1">
      <alignment horizontal="center"/>
      <protection locked="0"/>
    </xf>
    <xf numFmtId="0" fontId="5" fillId="6" borderId="42" xfId="0" applyFont="1" applyFill="1" applyBorder="1" applyAlignment="1" applyProtection="1">
      <alignment horizontal="center"/>
      <protection locked="0"/>
    </xf>
    <xf numFmtId="0" fontId="5" fillId="6" borderId="43" xfId="0" applyFont="1" applyFill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 vertical="center" wrapText="1"/>
    </xf>
    <xf numFmtId="0" fontId="5" fillId="5" borderId="48" xfId="0" applyFont="1" applyFill="1" applyBorder="1" applyAlignment="1" applyProtection="1">
      <alignment horizontal="center" vertical="center" wrapText="1"/>
    </xf>
    <xf numFmtId="0" fontId="5" fillId="7" borderId="48" xfId="0" applyFont="1" applyFill="1" applyBorder="1" applyAlignment="1" applyProtection="1">
      <alignment horizontal="center" vertical="center" wrapText="1"/>
      <protection locked="0"/>
    </xf>
    <xf numFmtId="0" fontId="5" fillId="7" borderId="46" xfId="0" applyFont="1" applyFill="1" applyBorder="1" applyAlignment="1" applyProtection="1">
      <alignment horizontal="center" vertical="center" wrapText="1"/>
      <protection locked="0"/>
    </xf>
    <xf numFmtId="0" fontId="5" fillId="7" borderId="47" xfId="0" applyFont="1" applyFill="1" applyBorder="1" applyAlignment="1" applyProtection="1">
      <alignment horizontal="center" vertical="center" wrapText="1"/>
      <protection locked="0"/>
    </xf>
    <xf numFmtId="0" fontId="5" fillId="7" borderId="23" xfId="0" applyFont="1" applyFill="1" applyBorder="1" applyAlignment="1" applyProtection="1">
      <alignment horizontal="center" vertical="center" wrapText="1"/>
      <protection locked="0"/>
    </xf>
    <xf numFmtId="0" fontId="5" fillId="0" borderId="47" xfId="0" applyFont="1" applyFill="1" applyBorder="1" applyAlignment="1" applyProtection="1">
      <alignment horizontal="center" vertical="center" wrapText="1"/>
    </xf>
    <xf numFmtId="0" fontId="5" fillId="7" borderId="24" xfId="0" applyFont="1" applyFill="1" applyBorder="1" applyAlignment="1" applyProtection="1">
      <alignment horizontal="center" vertical="center" wrapText="1"/>
      <protection locked="0"/>
    </xf>
    <xf numFmtId="0" fontId="5" fillId="6" borderId="33" xfId="0" applyFont="1" applyFill="1" applyBorder="1" applyAlignment="1" applyProtection="1">
      <alignment horizontal="center" vertical="center" wrapText="1"/>
    </xf>
    <xf numFmtId="0" fontId="5" fillId="7" borderId="45" xfId="0" applyFont="1" applyFill="1" applyBorder="1" applyAlignment="1" applyProtection="1">
      <alignment horizontal="center" vertical="center" wrapText="1"/>
      <protection locked="0"/>
    </xf>
    <xf numFmtId="0" fontId="5" fillId="7" borderId="22" xfId="0" applyFont="1" applyFill="1" applyBorder="1" applyAlignment="1" applyProtection="1">
      <alignment horizontal="center"/>
      <protection locked="0"/>
    </xf>
    <xf numFmtId="0" fontId="5" fillId="7" borderId="23" xfId="0" applyFont="1" applyFill="1" applyBorder="1" applyAlignment="1" applyProtection="1">
      <alignment horizontal="center"/>
      <protection locked="0"/>
    </xf>
    <xf numFmtId="0" fontId="5" fillId="7" borderId="27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6" borderId="55" xfId="0" applyFont="1" applyFill="1" applyBorder="1" applyAlignment="1" applyProtection="1">
      <alignment horizontal="center" vertical="center" wrapText="1"/>
      <protection locked="0"/>
    </xf>
    <xf numFmtId="0" fontId="5" fillId="6" borderId="56" xfId="0" applyFont="1" applyFill="1" applyBorder="1" applyAlignment="1" applyProtection="1">
      <alignment horizontal="center" vertical="center" wrapText="1"/>
      <protection locked="0"/>
    </xf>
    <xf numFmtId="0" fontId="5" fillId="6" borderId="11" xfId="0" applyFont="1" applyFill="1" applyBorder="1" applyAlignment="1" applyProtection="1">
      <alignment horizontal="center" vertical="center" wrapText="1"/>
    </xf>
    <xf numFmtId="0" fontId="5" fillId="6" borderId="53" xfId="0" applyFont="1" applyFill="1" applyBorder="1" applyAlignment="1" applyProtection="1">
      <alignment horizontal="center" vertical="center" wrapText="1"/>
    </xf>
    <xf numFmtId="0" fontId="5" fillId="6" borderId="57" xfId="0" applyFont="1" applyFill="1" applyBorder="1" applyAlignment="1" applyProtection="1">
      <alignment horizontal="center" vertical="center" wrapText="1"/>
      <protection locked="0"/>
    </xf>
    <xf numFmtId="0" fontId="5" fillId="6" borderId="58" xfId="0" applyFont="1" applyFill="1" applyBorder="1" applyAlignment="1" applyProtection="1">
      <alignment horizontal="center" vertical="center" wrapText="1"/>
      <protection locked="0"/>
    </xf>
    <xf numFmtId="0" fontId="5" fillId="6" borderId="4" xfId="0" applyFont="1" applyFill="1" applyBorder="1" applyAlignment="1" applyProtection="1">
      <alignment horizontal="center" vertical="center" wrapText="1"/>
      <protection locked="0"/>
    </xf>
    <xf numFmtId="0" fontId="5" fillId="6" borderId="59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6" borderId="60" xfId="0" applyFont="1" applyFill="1" applyBorder="1" applyAlignment="1" applyProtection="1">
      <alignment horizontal="center" vertical="center" wrapText="1"/>
      <protection locked="0"/>
    </xf>
    <xf numFmtId="0" fontId="5" fillId="6" borderId="43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7" borderId="49" xfId="0" applyFont="1" applyFill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6" borderId="54" xfId="0" applyFont="1" applyFill="1" applyBorder="1" applyAlignment="1" applyProtection="1">
      <alignment horizontal="center" vertical="center" wrapText="1"/>
      <protection locked="0"/>
    </xf>
    <xf numFmtId="0" fontId="5" fillId="5" borderId="41" xfId="0" applyFont="1" applyFill="1" applyBorder="1" applyAlignment="1" applyProtection="1">
      <alignment horizontal="center" vertical="center" wrapText="1"/>
    </xf>
    <xf numFmtId="0" fontId="5" fillId="5" borderId="7" xfId="0" applyFont="1" applyFill="1" applyBorder="1" applyAlignment="1" applyProtection="1">
      <alignment horizontal="center" vertical="center" wrapText="1"/>
    </xf>
    <xf numFmtId="0" fontId="5" fillId="5" borderId="44" xfId="0" applyFont="1" applyFill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wrapText="1"/>
    </xf>
    <xf numFmtId="0" fontId="5" fillId="5" borderId="24" xfId="0" applyFont="1" applyFill="1" applyBorder="1" applyAlignment="1" applyProtection="1">
      <alignment horizontal="center" vertical="center" wrapText="1"/>
    </xf>
    <xf numFmtId="0" fontId="5" fillId="7" borderId="22" xfId="0" applyFont="1" applyFill="1" applyBorder="1" applyAlignment="1" applyProtection="1">
      <alignment horizontal="center" vertical="center" wrapText="1"/>
      <protection locked="0"/>
    </xf>
    <xf numFmtId="0" fontId="5" fillId="7" borderId="33" xfId="0" applyFont="1" applyFill="1" applyBorder="1" applyAlignment="1" applyProtection="1">
      <alignment horizontal="center" vertical="center" wrapText="1"/>
      <protection locked="0"/>
    </xf>
    <xf numFmtId="0" fontId="5" fillId="7" borderId="27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</xf>
    <xf numFmtId="0" fontId="5" fillId="6" borderId="61" xfId="0" applyFont="1" applyFill="1" applyBorder="1" applyAlignment="1" applyProtection="1">
      <alignment horizontal="center" vertical="center" wrapText="1"/>
    </xf>
    <xf numFmtId="0" fontId="3" fillId="6" borderId="50" xfId="0" applyFont="1" applyFill="1" applyBorder="1" applyProtection="1">
      <protection locked="0"/>
    </xf>
    <xf numFmtId="0" fontId="3" fillId="6" borderId="51" xfId="0" applyFont="1" applyFill="1" applyBorder="1" applyProtection="1">
      <protection locked="0"/>
    </xf>
    <xf numFmtId="0" fontId="3" fillId="6" borderId="40" xfId="0" applyFont="1" applyFill="1" applyBorder="1" applyAlignment="1" applyProtection="1">
      <alignment vertical="center" wrapText="1"/>
      <protection locked="0"/>
    </xf>
    <xf numFmtId="0" fontId="5" fillId="8" borderId="58" xfId="0" applyFont="1" applyFill="1" applyBorder="1" applyAlignment="1" applyProtection="1">
      <alignment horizontal="center" vertical="center" wrapText="1"/>
      <protection locked="0"/>
    </xf>
    <xf numFmtId="0" fontId="5" fillId="8" borderId="56" xfId="0" applyFont="1" applyFill="1" applyBorder="1" applyAlignment="1" applyProtection="1">
      <alignment horizontal="center" vertical="center" wrapText="1"/>
      <protection locked="0"/>
    </xf>
    <xf numFmtId="0" fontId="5" fillId="8" borderId="4" xfId="0" applyFont="1" applyFill="1" applyBorder="1" applyAlignment="1" applyProtection="1">
      <alignment horizontal="center" vertical="center" wrapText="1"/>
      <protection locked="0"/>
    </xf>
    <xf numFmtId="0" fontId="5" fillId="8" borderId="57" xfId="0" applyFont="1" applyFill="1" applyBorder="1" applyAlignment="1" applyProtection="1">
      <alignment horizontal="center" vertical="center" wrapText="1"/>
      <protection locked="0"/>
    </xf>
    <xf numFmtId="0" fontId="5" fillId="8" borderId="59" xfId="0" applyFont="1" applyFill="1" applyBorder="1" applyAlignment="1" applyProtection="1">
      <alignment horizontal="center" vertical="center" wrapText="1"/>
      <protection locked="0"/>
    </xf>
    <xf numFmtId="0" fontId="5" fillId="6" borderId="7" xfId="0" applyFont="1" applyFill="1" applyBorder="1" applyAlignment="1" applyProtection="1">
      <alignment horizontal="center" vertical="center" wrapText="1"/>
    </xf>
    <xf numFmtId="0" fontId="5" fillId="7" borderId="62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</xf>
    <xf numFmtId="0" fontId="3" fillId="6" borderId="19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</xf>
    <xf numFmtId="0" fontId="13" fillId="5" borderId="63" xfId="0" applyFont="1" applyFill="1" applyBorder="1" applyAlignment="1" applyProtection="1">
      <alignment horizontal="center" vertical="center" wrapText="1"/>
    </xf>
    <xf numFmtId="0" fontId="13" fillId="5" borderId="41" xfId="0" applyFont="1" applyFill="1" applyBorder="1" applyAlignment="1" applyProtection="1">
      <alignment horizontal="center" vertical="center" wrapText="1"/>
    </xf>
    <xf numFmtId="0" fontId="13" fillId="5" borderId="44" xfId="0" applyFont="1" applyFill="1" applyBorder="1" applyAlignment="1" applyProtection="1">
      <alignment horizontal="center" vertical="center" wrapText="1"/>
    </xf>
    <xf numFmtId="0" fontId="13" fillId="5" borderId="11" xfId="0" applyFont="1" applyFill="1" applyBorder="1" applyAlignment="1" applyProtection="1">
      <alignment horizontal="center" vertical="center" wrapText="1"/>
    </xf>
    <xf numFmtId="0" fontId="5" fillId="6" borderId="9" xfId="0" applyFont="1" applyFill="1" applyBorder="1" applyAlignment="1" applyProtection="1">
      <alignment horizontal="center" vertical="center" wrapText="1"/>
    </xf>
    <xf numFmtId="0" fontId="5" fillId="6" borderId="3" xfId="0" applyFont="1" applyFill="1" applyBorder="1" applyAlignment="1" applyProtection="1">
      <alignment horizontal="center" vertical="center" wrapText="1"/>
    </xf>
    <xf numFmtId="0" fontId="5" fillId="6" borderId="57" xfId="0" applyFont="1" applyFill="1" applyBorder="1" applyAlignment="1" applyProtection="1">
      <alignment horizontal="center"/>
      <protection locked="0"/>
    </xf>
    <xf numFmtId="0" fontId="5" fillId="6" borderId="58" xfId="0" applyFont="1" applyFill="1" applyBorder="1" applyAlignment="1" applyProtection="1">
      <alignment horizontal="center"/>
      <protection locked="0"/>
    </xf>
    <xf numFmtId="0" fontId="5" fillId="6" borderId="59" xfId="0" applyFont="1" applyFill="1" applyBorder="1" applyAlignment="1" applyProtection="1">
      <alignment horizontal="center"/>
      <protection locked="0"/>
    </xf>
    <xf numFmtId="0" fontId="5" fillId="7" borderId="46" xfId="0" applyFont="1" applyFill="1" applyBorder="1" applyAlignment="1" applyProtection="1">
      <alignment horizontal="center"/>
      <protection locked="0"/>
    </xf>
    <xf numFmtId="0" fontId="5" fillId="7" borderId="47" xfId="0" applyFont="1" applyFill="1" applyBorder="1" applyAlignment="1" applyProtection="1">
      <alignment horizontal="center"/>
      <protection locked="0"/>
    </xf>
    <xf numFmtId="0" fontId="5" fillId="7" borderId="49" xfId="0" applyFont="1" applyFill="1" applyBorder="1" applyAlignment="1" applyProtection="1">
      <alignment horizontal="center"/>
      <protection locked="0"/>
    </xf>
    <xf numFmtId="0" fontId="12" fillId="5" borderId="32" xfId="0" applyFont="1" applyFill="1" applyBorder="1" applyAlignment="1" applyProtection="1">
      <alignment horizontal="center" vertical="center" wrapText="1"/>
    </xf>
    <xf numFmtId="0" fontId="4" fillId="6" borderId="55" xfId="0" applyFont="1" applyFill="1" applyBorder="1" applyAlignment="1" applyProtection="1">
      <alignment horizontal="center" vertical="center" wrapText="1"/>
    </xf>
    <xf numFmtId="0" fontId="4" fillId="6" borderId="58" xfId="0" applyFont="1" applyFill="1" applyBorder="1" applyAlignment="1" applyProtection="1">
      <alignment horizontal="center" vertical="center" wrapText="1"/>
    </xf>
    <xf numFmtId="0" fontId="4" fillId="6" borderId="56" xfId="0" applyFont="1" applyFill="1" applyBorder="1" applyAlignment="1" applyProtection="1">
      <alignment horizontal="center" vertical="center" wrapText="1"/>
    </xf>
    <xf numFmtId="0" fontId="4" fillId="6" borderId="4" xfId="0" applyFont="1" applyFill="1" applyBorder="1" applyAlignment="1" applyProtection="1">
      <alignment horizontal="center" vertical="center" wrapText="1"/>
    </xf>
    <xf numFmtId="0" fontId="4" fillId="6" borderId="53" xfId="0" applyFont="1" applyFill="1" applyBorder="1" applyAlignment="1" applyProtection="1">
      <alignment horizontal="center" vertical="center" wrapText="1"/>
    </xf>
    <xf numFmtId="0" fontId="4" fillId="6" borderId="57" xfId="0" applyFont="1" applyFill="1" applyBorder="1" applyAlignment="1" applyProtection="1">
      <alignment horizontal="center" vertical="center" wrapText="1"/>
    </xf>
    <xf numFmtId="0" fontId="4" fillId="6" borderId="59" xfId="0" applyFont="1" applyFill="1" applyBorder="1" applyAlignment="1" applyProtection="1">
      <alignment horizontal="center" vertical="center" wrapText="1"/>
    </xf>
    <xf numFmtId="0" fontId="4" fillId="6" borderId="60" xfId="0" applyFont="1" applyFill="1" applyBorder="1" applyAlignment="1" applyProtection="1">
      <alignment horizontal="center" vertical="center" wrapText="1"/>
    </xf>
    <xf numFmtId="0" fontId="4" fillId="6" borderId="42" xfId="0" applyFont="1" applyFill="1" applyBorder="1" applyAlignment="1" applyProtection="1">
      <alignment horizontal="center" vertical="center" wrapText="1"/>
    </xf>
    <xf numFmtId="0" fontId="4" fillId="6" borderId="19" xfId="0" applyFont="1" applyFill="1" applyBorder="1" applyAlignment="1" applyProtection="1">
      <alignment horizontal="center" vertical="center" wrapText="1"/>
    </xf>
    <xf numFmtId="0" fontId="4" fillId="6" borderId="10" xfId="0" applyFont="1" applyFill="1" applyBorder="1" applyAlignment="1" applyProtection="1">
      <alignment horizontal="center" vertical="center" wrapText="1"/>
    </xf>
    <xf numFmtId="0" fontId="4" fillId="6" borderId="40" xfId="0" applyFont="1" applyFill="1" applyBorder="1" applyAlignment="1" applyProtection="1">
      <alignment horizontal="center" vertical="center" wrapText="1"/>
    </xf>
    <xf numFmtId="0" fontId="4" fillId="6" borderId="43" xfId="0" applyFont="1" applyFill="1" applyBorder="1" applyAlignment="1" applyProtection="1">
      <alignment horizontal="center" vertical="center" wrapText="1"/>
    </xf>
    <xf numFmtId="0" fontId="4" fillId="6" borderId="62" xfId="0" applyFont="1" applyFill="1" applyBorder="1" applyAlignment="1" applyProtection="1">
      <alignment horizontal="center" vertical="center" wrapText="1"/>
    </xf>
    <xf numFmtId="0" fontId="4" fillId="6" borderId="47" xfId="0" applyFont="1" applyFill="1" applyBorder="1" applyAlignment="1" applyProtection="1">
      <alignment horizontal="center" vertical="center" wrapText="1"/>
    </xf>
    <xf numFmtId="0" fontId="4" fillId="6" borderId="48" xfId="0" applyFont="1" applyFill="1" applyBorder="1" applyAlignment="1" applyProtection="1">
      <alignment horizontal="center" vertical="center" wrapText="1"/>
    </xf>
    <xf numFmtId="0" fontId="4" fillId="6" borderId="45" xfId="0" applyFont="1" applyFill="1" applyBorder="1" applyAlignment="1" applyProtection="1">
      <alignment horizontal="center" vertical="center" wrapText="1"/>
    </xf>
    <xf numFmtId="0" fontId="4" fillId="6" borderId="46" xfId="0" applyFont="1" applyFill="1" applyBorder="1" applyAlignment="1" applyProtection="1">
      <alignment horizontal="center" vertical="center" wrapText="1"/>
    </xf>
    <xf numFmtId="0" fontId="4" fillId="6" borderId="49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wrapText="1"/>
    </xf>
    <xf numFmtId="1" fontId="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</xf>
    <xf numFmtId="2" fontId="5" fillId="6" borderId="4" xfId="0" applyNumberFormat="1" applyFont="1" applyFill="1" applyBorder="1" applyAlignment="1" applyProtection="1">
      <alignment horizontal="center" vertical="center" wrapText="1"/>
    </xf>
    <xf numFmtId="2" fontId="5" fillId="6" borderId="10" xfId="0" applyNumberFormat="1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2" fontId="5" fillId="6" borderId="45" xfId="0" applyNumberFormat="1" applyFont="1" applyFill="1" applyBorder="1" applyAlignment="1" applyProtection="1">
      <alignment horizontal="center" vertical="center" wrapText="1"/>
    </xf>
    <xf numFmtId="2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12" fillId="0" borderId="32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4" fillId="5" borderId="7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2" fontId="5" fillId="0" borderId="24" xfId="0" applyNumberFormat="1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2" fontId="5" fillId="0" borderId="27" xfId="0" applyNumberFormat="1" applyFont="1" applyFill="1" applyBorder="1" applyAlignment="1" applyProtection="1">
      <alignment horizontal="center" vertical="center" wrapText="1"/>
    </xf>
    <xf numFmtId="0" fontId="5" fillId="0" borderId="48" xfId="0" applyFont="1" applyFill="1" applyBorder="1" applyAlignment="1" applyProtection="1">
      <alignment horizontal="center" vertical="center" wrapText="1"/>
    </xf>
    <xf numFmtId="0" fontId="5" fillId="0" borderId="46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4" fillId="0" borderId="64" xfId="0" applyFont="1" applyFill="1" applyBorder="1" applyAlignment="1" applyProtection="1">
      <alignment horizontal="center" vertical="center" wrapText="1"/>
    </xf>
    <xf numFmtId="0" fontId="5" fillId="0" borderId="65" xfId="0" applyFont="1" applyFill="1" applyBorder="1" applyAlignment="1" applyProtection="1">
      <alignment horizontal="center" vertical="center" wrapText="1"/>
    </xf>
    <xf numFmtId="0" fontId="5" fillId="0" borderId="66" xfId="0" applyFont="1" applyFill="1" applyBorder="1" applyAlignment="1" applyProtection="1">
      <alignment horizontal="center" vertical="center" wrapText="1"/>
    </xf>
    <xf numFmtId="2" fontId="5" fillId="0" borderId="67" xfId="0" applyNumberFormat="1" applyFont="1" applyFill="1" applyBorder="1" applyAlignment="1" applyProtection="1">
      <alignment horizontal="center" vertical="center" wrapText="1"/>
    </xf>
    <xf numFmtId="0" fontId="5" fillId="0" borderId="37" xfId="0" applyFont="1" applyFill="1" applyBorder="1" applyAlignment="1" applyProtection="1">
      <alignment horizontal="center" vertical="center" wrapText="1"/>
    </xf>
    <xf numFmtId="2" fontId="5" fillId="0" borderId="39" xfId="0" applyNumberFormat="1" applyFont="1" applyFill="1" applyBorder="1" applyAlignment="1" applyProtection="1">
      <alignment horizontal="center" vertical="center" wrapText="1"/>
    </xf>
    <xf numFmtId="0" fontId="5" fillId="0" borderId="68" xfId="0" applyFont="1" applyFill="1" applyBorder="1" applyAlignment="1" applyProtection="1">
      <alignment horizontal="center" vertical="center" wrapText="1"/>
    </xf>
    <xf numFmtId="0" fontId="5" fillId="0" borderId="69" xfId="0" applyFont="1" applyFill="1" applyBorder="1" applyAlignment="1" applyProtection="1">
      <alignment horizontal="center" vertical="center" wrapText="1"/>
    </xf>
    <xf numFmtId="0" fontId="5" fillId="9" borderId="55" xfId="0" applyFont="1" applyFill="1" applyBorder="1" applyAlignment="1" applyProtection="1">
      <alignment horizontal="center" vertical="center" wrapText="1"/>
    </xf>
    <xf numFmtId="0" fontId="5" fillId="9" borderId="58" xfId="0" applyFont="1" applyFill="1" applyBorder="1" applyAlignment="1" applyProtection="1">
      <alignment horizontal="center" vertical="center" wrapText="1"/>
    </xf>
    <xf numFmtId="0" fontId="5" fillId="9" borderId="59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56" xfId="0" applyFont="1" applyFill="1" applyBorder="1" applyAlignment="1" applyProtection="1">
      <alignment horizontal="center" vertical="center" wrapText="1"/>
      <protection locked="0"/>
    </xf>
    <xf numFmtId="0" fontId="5" fillId="0" borderId="57" xfId="0" applyFont="1" applyFill="1" applyBorder="1" applyAlignment="1" applyProtection="1">
      <alignment horizontal="center" vertical="center" wrapText="1"/>
      <protection locked="0"/>
    </xf>
    <xf numFmtId="0" fontId="5" fillId="9" borderId="60" xfId="0" applyFont="1" applyFill="1" applyBorder="1" applyAlignment="1" applyProtection="1">
      <alignment horizontal="center" vertical="center" wrapText="1"/>
    </xf>
    <xf numFmtId="0" fontId="5" fillId="9" borderId="42" xfId="0" applyFont="1" applyFill="1" applyBorder="1" applyAlignment="1" applyProtection="1">
      <alignment horizontal="center" vertical="center" wrapText="1"/>
    </xf>
    <xf numFmtId="0" fontId="5" fillId="9" borderId="43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 wrapText="1"/>
      <protection locked="0"/>
    </xf>
    <xf numFmtId="0" fontId="4" fillId="5" borderId="15" xfId="0" applyFont="1" applyFill="1" applyBorder="1" applyAlignment="1" applyProtection="1">
      <alignment horizontal="center" vertical="center" wrapText="1"/>
    </xf>
    <xf numFmtId="0" fontId="0" fillId="0" borderId="32" xfId="0" applyBorder="1" applyProtection="1"/>
    <xf numFmtId="0" fontId="5" fillId="9" borderId="62" xfId="0" applyFont="1" applyFill="1" applyBorder="1" applyAlignment="1" applyProtection="1">
      <alignment horizontal="center" vertical="center" wrapText="1"/>
    </xf>
    <xf numFmtId="0" fontId="5" fillId="9" borderId="47" xfId="0" applyFont="1" applyFill="1" applyBorder="1" applyAlignment="1" applyProtection="1">
      <alignment horizontal="center" vertical="center" wrapText="1"/>
    </xf>
    <xf numFmtId="0" fontId="5" fillId="9" borderId="49" xfId="0" applyFont="1" applyFill="1" applyBorder="1" applyAlignment="1" applyProtection="1">
      <alignment horizontal="center" vertical="center" wrapText="1"/>
    </xf>
    <xf numFmtId="0" fontId="5" fillId="0" borderId="46" xfId="0" applyFont="1" applyFill="1" applyBorder="1" applyAlignment="1" applyProtection="1">
      <alignment horizontal="center" vertical="center" wrapText="1"/>
      <protection locked="0"/>
    </xf>
    <xf numFmtId="0" fontId="5" fillId="0" borderId="47" xfId="0" applyFont="1" applyFill="1" applyBorder="1" applyAlignment="1" applyProtection="1">
      <alignment horizontal="center" vertical="center" wrapText="1"/>
      <protection locked="0"/>
    </xf>
    <xf numFmtId="0" fontId="5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2" xfId="0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 applyProtection="1">
      <alignment horizontal="center" vertical="center" wrapText="1"/>
      <protection locked="0"/>
    </xf>
    <xf numFmtId="0" fontId="5" fillId="0" borderId="46" xfId="0" applyFont="1" applyFill="1" applyBorder="1" applyAlignment="1" applyProtection="1">
      <alignment horizontal="center" vertical="center" wrapText="1"/>
      <protection locked="0"/>
    </xf>
    <xf numFmtId="0" fontId="5" fillId="0" borderId="49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2" applyFont="1" applyProtection="1">
      <protection locked="0"/>
    </xf>
    <xf numFmtId="0" fontId="3" fillId="0" borderId="0" xfId="2" applyFont="1" applyProtection="1">
      <protection locked="0"/>
    </xf>
    <xf numFmtId="0" fontId="12" fillId="0" borderId="42" xfId="2" applyFont="1" applyBorder="1" applyProtection="1">
      <protection locked="0"/>
    </xf>
    <xf numFmtId="0" fontId="3" fillId="10" borderId="42" xfId="2" applyFont="1" applyFill="1" applyBorder="1" applyProtection="1">
      <protection locked="0"/>
    </xf>
    <xf numFmtId="0" fontId="12" fillId="0" borderId="42" xfId="2" applyFont="1" applyBorder="1" applyAlignment="1" applyProtection="1">
      <alignment horizontal="center" vertical="center"/>
      <protection locked="0"/>
    </xf>
    <xf numFmtId="0" fontId="15" fillId="0" borderId="42" xfId="3" applyFont="1" applyBorder="1" applyAlignment="1" applyProtection="1">
      <alignment horizontal="left" vertical="center" wrapText="1"/>
      <protection locked="0"/>
    </xf>
    <xf numFmtId="0" fontId="16" fillId="10" borderId="42" xfId="3" applyFont="1" applyFill="1" applyBorder="1" applyAlignment="1" applyProtection="1">
      <alignment horizontal="center" vertical="center" wrapText="1"/>
      <protection locked="0"/>
    </xf>
    <xf numFmtId="0" fontId="16" fillId="0" borderId="42" xfId="3" applyFont="1" applyBorder="1" applyAlignment="1" applyProtection="1">
      <alignment wrapText="1"/>
      <protection locked="0"/>
    </xf>
    <xf numFmtId="0" fontId="13" fillId="0" borderId="42" xfId="3" applyNumberFormat="1" applyFont="1" applyBorder="1" applyAlignment="1" applyProtection="1">
      <alignment horizontal="left" vertical="center" wrapText="1"/>
      <protection locked="0"/>
    </xf>
    <xf numFmtId="0" fontId="2" fillId="0" borderId="42" xfId="3" applyFont="1" applyBorder="1" applyAlignment="1" applyProtection="1">
      <protection locked="0"/>
    </xf>
    <xf numFmtId="0" fontId="12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12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Protection="1">
      <protection locked="0"/>
    </xf>
  </cellXfs>
  <cellStyles count="4">
    <cellStyle name="Normal 4" xfId="3"/>
    <cellStyle name="Normal_Sheet1 3" xfId="2"/>
    <cellStyle name="Нормален" xfId="0" builtinId="0"/>
    <cellStyle name="Хипервръзка" xfId="1" builtinId="8"/>
  </cellStyles>
  <dxfs count="17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lchev/Desktop/2019%20&#1089;&#1090;&#1072;&#1090;&#1080;&#1089;&#1090;&#1080;&#1082;&#1072;/Adminsad_plovdiv_otch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ък Приложения"/>
      <sheetName val="1. Приложение 1"/>
      <sheetName val="2. Приложение 2"/>
      <sheetName val="3.Приложение 2-обж"/>
    </sheetNames>
    <sheetDataSet>
      <sheetData sheetId="0"/>
      <sheetData sheetId="1"/>
      <sheetData sheetId="2">
        <row r="9">
          <cell r="E9">
            <v>32</v>
          </cell>
          <cell r="F9">
            <v>0</v>
          </cell>
          <cell r="G9">
            <v>278</v>
          </cell>
          <cell r="H9">
            <v>127</v>
          </cell>
          <cell r="I9">
            <v>0</v>
          </cell>
          <cell r="J9">
            <v>105</v>
          </cell>
          <cell r="K9">
            <v>50</v>
          </cell>
          <cell r="L9">
            <v>16</v>
          </cell>
          <cell r="M9">
            <v>18</v>
          </cell>
          <cell r="N9">
            <v>78</v>
          </cell>
          <cell r="O9">
            <v>1</v>
          </cell>
          <cell r="P9">
            <v>0</v>
          </cell>
          <cell r="Q9">
            <v>160</v>
          </cell>
          <cell r="R9">
            <v>14</v>
          </cell>
          <cell r="S9">
            <v>168</v>
          </cell>
          <cell r="T9">
            <v>162</v>
          </cell>
          <cell r="U9">
            <v>6</v>
          </cell>
          <cell r="W9">
            <v>112</v>
          </cell>
          <cell r="X9">
            <v>35</v>
          </cell>
          <cell r="Y9">
            <v>342</v>
          </cell>
          <cell r="Z9">
            <v>356</v>
          </cell>
          <cell r="AA9">
            <v>36</v>
          </cell>
          <cell r="AB9">
            <v>123</v>
          </cell>
          <cell r="AC9">
            <v>381</v>
          </cell>
          <cell r="AD9">
            <v>103</v>
          </cell>
          <cell r="AE9">
            <v>23</v>
          </cell>
          <cell r="AF9">
            <v>359</v>
          </cell>
          <cell r="AG9">
            <v>14</v>
          </cell>
          <cell r="AH9">
            <v>0</v>
          </cell>
          <cell r="AI9">
            <v>501</v>
          </cell>
          <cell r="AJ9">
            <v>491</v>
          </cell>
          <cell r="AK9">
            <v>1172</v>
          </cell>
          <cell r="AL9">
            <v>1078</v>
          </cell>
          <cell r="AM9">
            <v>94</v>
          </cell>
          <cell r="CQ9">
            <v>47</v>
          </cell>
          <cell r="CR9">
            <v>21</v>
          </cell>
          <cell r="CS9">
            <v>71</v>
          </cell>
          <cell r="CT9">
            <v>135</v>
          </cell>
          <cell r="CU9">
            <v>8</v>
          </cell>
          <cell r="CV9">
            <v>59</v>
          </cell>
          <cell r="CW9">
            <v>60</v>
          </cell>
          <cell r="CX9">
            <v>26</v>
          </cell>
          <cell r="CY9">
            <v>5</v>
          </cell>
          <cell r="CZ9">
            <v>53</v>
          </cell>
          <cell r="DA9">
            <v>2</v>
          </cell>
          <cell r="DB9">
            <v>0</v>
          </cell>
          <cell r="DC9">
            <v>151</v>
          </cell>
          <cell r="DD9">
            <v>46</v>
          </cell>
          <cell r="DE9">
            <v>73</v>
          </cell>
          <cell r="DF9">
            <v>59</v>
          </cell>
          <cell r="DG9">
            <v>14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0"/>
  <sheetViews>
    <sheetView tabSelected="1" workbookViewId="0">
      <selection activeCell="U91" sqref="U91"/>
    </sheetView>
  </sheetViews>
  <sheetFormatPr defaultRowHeight="15" x14ac:dyDescent="0.25"/>
  <cols>
    <col min="1" max="1" width="26.140625" style="1" customWidth="1"/>
    <col min="2" max="2" width="2.5703125" style="2" customWidth="1"/>
    <col min="3" max="3" width="7.28515625" style="1" customWidth="1"/>
    <col min="4" max="4" width="7.140625" style="1" customWidth="1"/>
    <col min="5" max="5" width="6.7109375" style="1" customWidth="1"/>
    <col min="6" max="6" width="8.42578125" style="1" customWidth="1"/>
    <col min="7" max="7" width="8.28515625" style="1" customWidth="1"/>
    <col min="8" max="8" width="8.42578125" style="1" customWidth="1"/>
    <col min="9" max="9" width="5.42578125" style="1" customWidth="1"/>
    <col min="10" max="10" width="9.140625" style="1" customWidth="1"/>
    <col min="11" max="11" width="4.5703125" style="1" customWidth="1"/>
    <col min="12" max="12" width="5.28515625" style="1" customWidth="1"/>
    <col min="13" max="13" width="9.5703125" style="1" customWidth="1"/>
    <col min="14" max="14" width="7" style="1" customWidth="1"/>
    <col min="15" max="15" width="8.42578125" style="1" customWidth="1"/>
    <col min="16" max="16" width="4.42578125" style="1" customWidth="1"/>
    <col min="17" max="17" width="4.5703125" style="1" customWidth="1"/>
    <col min="18" max="18" width="4.42578125" style="1" customWidth="1"/>
    <col min="19" max="19" width="8.85546875" style="1" customWidth="1"/>
    <col min="20" max="20" width="5.28515625" style="1" customWidth="1"/>
    <col min="21" max="22" width="4.28515625" style="1" customWidth="1"/>
    <col min="23" max="23" width="7" style="1" customWidth="1"/>
    <col min="24" max="24" width="4.5703125" style="1" customWidth="1"/>
    <col min="25" max="26" width="4.85546875" style="1" customWidth="1"/>
    <col min="27" max="256" width="9.140625" style="1"/>
    <col min="257" max="257" width="17.7109375" style="1" customWidth="1"/>
    <col min="258" max="258" width="2.5703125" style="1" customWidth="1"/>
    <col min="259" max="259" width="5" style="1" customWidth="1"/>
    <col min="260" max="260" width="7.140625" style="1" customWidth="1"/>
    <col min="261" max="261" width="6.7109375" style="1" customWidth="1"/>
    <col min="262" max="262" width="6.5703125" style="1" customWidth="1"/>
    <col min="263" max="263" width="8.28515625" style="1" customWidth="1"/>
    <col min="264" max="264" width="8.42578125" style="1" customWidth="1"/>
    <col min="265" max="265" width="5.42578125" style="1" customWidth="1"/>
    <col min="266" max="266" width="9.140625" style="1"/>
    <col min="267" max="268" width="4.5703125" style="1" customWidth="1"/>
    <col min="269" max="269" width="9.5703125" style="1" customWidth="1"/>
    <col min="270" max="270" width="7" style="1" customWidth="1"/>
    <col min="271" max="271" width="8.42578125" style="1" customWidth="1"/>
    <col min="272" max="272" width="4.42578125" style="1" customWidth="1"/>
    <col min="273" max="273" width="4.5703125" style="1" customWidth="1"/>
    <col min="274" max="274" width="4.42578125" style="1" customWidth="1"/>
    <col min="275" max="275" width="8.85546875" style="1" customWidth="1"/>
    <col min="276" max="276" width="4.7109375" style="1" customWidth="1"/>
    <col min="277" max="278" width="4.28515625" style="1" customWidth="1"/>
    <col min="279" max="279" width="7" style="1" customWidth="1"/>
    <col min="280" max="280" width="4.5703125" style="1" customWidth="1"/>
    <col min="281" max="282" width="4.85546875" style="1" customWidth="1"/>
    <col min="283" max="512" width="9.140625" style="1"/>
    <col min="513" max="513" width="17.7109375" style="1" customWidth="1"/>
    <col min="514" max="514" width="2.5703125" style="1" customWidth="1"/>
    <col min="515" max="515" width="5" style="1" customWidth="1"/>
    <col min="516" max="516" width="7.140625" style="1" customWidth="1"/>
    <col min="517" max="517" width="6.7109375" style="1" customWidth="1"/>
    <col min="518" max="518" width="6.5703125" style="1" customWidth="1"/>
    <col min="519" max="519" width="8.28515625" style="1" customWidth="1"/>
    <col min="520" max="520" width="8.42578125" style="1" customWidth="1"/>
    <col min="521" max="521" width="5.42578125" style="1" customWidth="1"/>
    <col min="522" max="522" width="9.140625" style="1"/>
    <col min="523" max="524" width="4.5703125" style="1" customWidth="1"/>
    <col min="525" max="525" width="9.5703125" style="1" customWidth="1"/>
    <col min="526" max="526" width="7" style="1" customWidth="1"/>
    <col min="527" max="527" width="8.42578125" style="1" customWidth="1"/>
    <col min="528" max="528" width="4.42578125" style="1" customWidth="1"/>
    <col min="529" max="529" width="4.5703125" style="1" customWidth="1"/>
    <col min="530" max="530" width="4.42578125" style="1" customWidth="1"/>
    <col min="531" max="531" width="8.85546875" style="1" customWidth="1"/>
    <col min="532" max="532" width="4.7109375" style="1" customWidth="1"/>
    <col min="533" max="534" width="4.28515625" style="1" customWidth="1"/>
    <col min="535" max="535" width="7" style="1" customWidth="1"/>
    <col min="536" max="536" width="4.5703125" style="1" customWidth="1"/>
    <col min="537" max="538" width="4.85546875" style="1" customWidth="1"/>
    <col min="539" max="768" width="9.140625" style="1"/>
    <col min="769" max="769" width="17.7109375" style="1" customWidth="1"/>
    <col min="770" max="770" width="2.5703125" style="1" customWidth="1"/>
    <col min="771" max="771" width="5" style="1" customWidth="1"/>
    <col min="772" max="772" width="7.140625" style="1" customWidth="1"/>
    <col min="773" max="773" width="6.7109375" style="1" customWidth="1"/>
    <col min="774" max="774" width="6.5703125" style="1" customWidth="1"/>
    <col min="775" max="775" width="8.28515625" style="1" customWidth="1"/>
    <col min="776" max="776" width="8.42578125" style="1" customWidth="1"/>
    <col min="777" max="777" width="5.42578125" style="1" customWidth="1"/>
    <col min="778" max="778" width="9.140625" style="1"/>
    <col min="779" max="780" width="4.5703125" style="1" customWidth="1"/>
    <col min="781" max="781" width="9.5703125" style="1" customWidth="1"/>
    <col min="782" max="782" width="7" style="1" customWidth="1"/>
    <col min="783" max="783" width="8.42578125" style="1" customWidth="1"/>
    <col min="784" max="784" width="4.42578125" style="1" customWidth="1"/>
    <col min="785" max="785" width="4.5703125" style="1" customWidth="1"/>
    <col min="786" max="786" width="4.42578125" style="1" customWidth="1"/>
    <col min="787" max="787" width="8.85546875" style="1" customWidth="1"/>
    <col min="788" max="788" width="4.7109375" style="1" customWidth="1"/>
    <col min="789" max="790" width="4.28515625" style="1" customWidth="1"/>
    <col min="791" max="791" width="7" style="1" customWidth="1"/>
    <col min="792" max="792" width="4.5703125" style="1" customWidth="1"/>
    <col min="793" max="794" width="4.85546875" style="1" customWidth="1"/>
    <col min="795" max="1024" width="9.140625" style="1"/>
    <col min="1025" max="1025" width="17.7109375" style="1" customWidth="1"/>
    <col min="1026" max="1026" width="2.5703125" style="1" customWidth="1"/>
    <col min="1027" max="1027" width="5" style="1" customWidth="1"/>
    <col min="1028" max="1028" width="7.140625" style="1" customWidth="1"/>
    <col min="1029" max="1029" width="6.7109375" style="1" customWidth="1"/>
    <col min="1030" max="1030" width="6.5703125" style="1" customWidth="1"/>
    <col min="1031" max="1031" width="8.28515625" style="1" customWidth="1"/>
    <col min="1032" max="1032" width="8.42578125" style="1" customWidth="1"/>
    <col min="1033" max="1033" width="5.42578125" style="1" customWidth="1"/>
    <col min="1034" max="1034" width="9.140625" style="1"/>
    <col min="1035" max="1036" width="4.5703125" style="1" customWidth="1"/>
    <col min="1037" max="1037" width="9.5703125" style="1" customWidth="1"/>
    <col min="1038" max="1038" width="7" style="1" customWidth="1"/>
    <col min="1039" max="1039" width="8.42578125" style="1" customWidth="1"/>
    <col min="1040" max="1040" width="4.42578125" style="1" customWidth="1"/>
    <col min="1041" max="1041" width="4.5703125" style="1" customWidth="1"/>
    <col min="1042" max="1042" width="4.42578125" style="1" customWidth="1"/>
    <col min="1043" max="1043" width="8.85546875" style="1" customWidth="1"/>
    <col min="1044" max="1044" width="4.7109375" style="1" customWidth="1"/>
    <col min="1045" max="1046" width="4.28515625" style="1" customWidth="1"/>
    <col min="1047" max="1047" width="7" style="1" customWidth="1"/>
    <col min="1048" max="1048" width="4.5703125" style="1" customWidth="1"/>
    <col min="1049" max="1050" width="4.85546875" style="1" customWidth="1"/>
    <col min="1051" max="1280" width="9.140625" style="1"/>
    <col min="1281" max="1281" width="17.7109375" style="1" customWidth="1"/>
    <col min="1282" max="1282" width="2.5703125" style="1" customWidth="1"/>
    <col min="1283" max="1283" width="5" style="1" customWidth="1"/>
    <col min="1284" max="1284" width="7.140625" style="1" customWidth="1"/>
    <col min="1285" max="1285" width="6.7109375" style="1" customWidth="1"/>
    <col min="1286" max="1286" width="6.5703125" style="1" customWidth="1"/>
    <col min="1287" max="1287" width="8.28515625" style="1" customWidth="1"/>
    <col min="1288" max="1288" width="8.42578125" style="1" customWidth="1"/>
    <col min="1289" max="1289" width="5.42578125" style="1" customWidth="1"/>
    <col min="1290" max="1290" width="9.140625" style="1"/>
    <col min="1291" max="1292" width="4.5703125" style="1" customWidth="1"/>
    <col min="1293" max="1293" width="9.5703125" style="1" customWidth="1"/>
    <col min="1294" max="1294" width="7" style="1" customWidth="1"/>
    <col min="1295" max="1295" width="8.42578125" style="1" customWidth="1"/>
    <col min="1296" max="1296" width="4.42578125" style="1" customWidth="1"/>
    <col min="1297" max="1297" width="4.5703125" style="1" customWidth="1"/>
    <col min="1298" max="1298" width="4.42578125" style="1" customWidth="1"/>
    <col min="1299" max="1299" width="8.85546875" style="1" customWidth="1"/>
    <col min="1300" max="1300" width="4.7109375" style="1" customWidth="1"/>
    <col min="1301" max="1302" width="4.28515625" style="1" customWidth="1"/>
    <col min="1303" max="1303" width="7" style="1" customWidth="1"/>
    <col min="1304" max="1304" width="4.5703125" style="1" customWidth="1"/>
    <col min="1305" max="1306" width="4.85546875" style="1" customWidth="1"/>
    <col min="1307" max="1536" width="9.140625" style="1"/>
    <col min="1537" max="1537" width="17.7109375" style="1" customWidth="1"/>
    <col min="1538" max="1538" width="2.5703125" style="1" customWidth="1"/>
    <col min="1539" max="1539" width="5" style="1" customWidth="1"/>
    <col min="1540" max="1540" width="7.140625" style="1" customWidth="1"/>
    <col min="1541" max="1541" width="6.7109375" style="1" customWidth="1"/>
    <col min="1542" max="1542" width="6.5703125" style="1" customWidth="1"/>
    <col min="1543" max="1543" width="8.28515625" style="1" customWidth="1"/>
    <col min="1544" max="1544" width="8.42578125" style="1" customWidth="1"/>
    <col min="1545" max="1545" width="5.42578125" style="1" customWidth="1"/>
    <col min="1546" max="1546" width="9.140625" style="1"/>
    <col min="1547" max="1548" width="4.5703125" style="1" customWidth="1"/>
    <col min="1549" max="1549" width="9.5703125" style="1" customWidth="1"/>
    <col min="1550" max="1550" width="7" style="1" customWidth="1"/>
    <col min="1551" max="1551" width="8.42578125" style="1" customWidth="1"/>
    <col min="1552" max="1552" width="4.42578125" style="1" customWidth="1"/>
    <col min="1553" max="1553" width="4.5703125" style="1" customWidth="1"/>
    <col min="1554" max="1554" width="4.42578125" style="1" customWidth="1"/>
    <col min="1555" max="1555" width="8.85546875" style="1" customWidth="1"/>
    <col min="1556" max="1556" width="4.7109375" style="1" customWidth="1"/>
    <col min="1557" max="1558" width="4.28515625" style="1" customWidth="1"/>
    <col min="1559" max="1559" width="7" style="1" customWidth="1"/>
    <col min="1560" max="1560" width="4.5703125" style="1" customWidth="1"/>
    <col min="1561" max="1562" width="4.85546875" style="1" customWidth="1"/>
    <col min="1563" max="1792" width="9.140625" style="1"/>
    <col min="1793" max="1793" width="17.7109375" style="1" customWidth="1"/>
    <col min="1794" max="1794" width="2.5703125" style="1" customWidth="1"/>
    <col min="1795" max="1795" width="5" style="1" customWidth="1"/>
    <col min="1796" max="1796" width="7.140625" style="1" customWidth="1"/>
    <col min="1797" max="1797" width="6.7109375" style="1" customWidth="1"/>
    <col min="1798" max="1798" width="6.5703125" style="1" customWidth="1"/>
    <col min="1799" max="1799" width="8.28515625" style="1" customWidth="1"/>
    <col min="1800" max="1800" width="8.42578125" style="1" customWidth="1"/>
    <col min="1801" max="1801" width="5.42578125" style="1" customWidth="1"/>
    <col min="1802" max="1802" width="9.140625" style="1"/>
    <col min="1803" max="1804" width="4.5703125" style="1" customWidth="1"/>
    <col min="1805" max="1805" width="9.5703125" style="1" customWidth="1"/>
    <col min="1806" max="1806" width="7" style="1" customWidth="1"/>
    <col min="1807" max="1807" width="8.42578125" style="1" customWidth="1"/>
    <col min="1808" max="1808" width="4.42578125" style="1" customWidth="1"/>
    <col min="1809" max="1809" width="4.5703125" style="1" customWidth="1"/>
    <col min="1810" max="1810" width="4.42578125" style="1" customWidth="1"/>
    <col min="1811" max="1811" width="8.85546875" style="1" customWidth="1"/>
    <col min="1812" max="1812" width="4.7109375" style="1" customWidth="1"/>
    <col min="1813" max="1814" width="4.28515625" style="1" customWidth="1"/>
    <col min="1815" max="1815" width="7" style="1" customWidth="1"/>
    <col min="1816" max="1816" width="4.5703125" style="1" customWidth="1"/>
    <col min="1817" max="1818" width="4.85546875" style="1" customWidth="1"/>
    <col min="1819" max="2048" width="9.140625" style="1"/>
    <col min="2049" max="2049" width="17.7109375" style="1" customWidth="1"/>
    <col min="2050" max="2050" width="2.5703125" style="1" customWidth="1"/>
    <col min="2051" max="2051" width="5" style="1" customWidth="1"/>
    <col min="2052" max="2052" width="7.140625" style="1" customWidth="1"/>
    <col min="2053" max="2053" width="6.7109375" style="1" customWidth="1"/>
    <col min="2054" max="2054" width="6.5703125" style="1" customWidth="1"/>
    <col min="2055" max="2055" width="8.28515625" style="1" customWidth="1"/>
    <col min="2056" max="2056" width="8.42578125" style="1" customWidth="1"/>
    <col min="2057" max="2057" width="5.42578125" style="1" customWidth="1"/>
    <col min="2058" max="2058" width="9.140625" style="1"/>
    <col min="2059" max="2060" width="4.5703125" style="1" customWidth="1"/>
    <col min="2061" max="2061" width="9.5703125" style="1" customWidth="1"/>
    <col min="2062" max="2062" width="7" style="1" customWidth="1"/>
    <col min="2063" max="2063" width="8.42578125" style="1" customWidth="1"/>
    <col min="2064" max="2064" width="4.42578125" style="1" customWidth="1"/>
    <col min="2065" max="2065" width="4.5703125" style="1" customWidth="1"/>
    <col min="2066" max="2066" width="4.42578125" style="1" customWidth="1"/>
    <col min="2067" max="2067" width="8.85546875" style="1" customWidth="1"/>
    <col min="2068" max="2068" width="4.7109375" style="1" customWidth="1"/>
    <col min="2069" max="2070" width="4.28515625" style="1" customWidth="1"/>
    <col min="2071" max="2071" width="7" style="1" customWidth="1"/>
    <col min="2072" max="2072" width="4.5703125" style="1" customWidth="1"/>
    <col min="2073" max="2074" width="4.85546875" style="1" customWidth="1"/>
    <col min="2075" max="2304" width="9.140625" style="1"/>
    <col min="2305" max="2305" width="17.7109375" style="1" customWidth="1"/>
    <col min="2306" max="2306" width="2.5703125" style="1" customWidth="1"/>
    <col min="2307" max="2307" width="5" style="1" customWidth="1"/>
    <col min="2308" max="2308" width="7.140625" style="1" customWidth="1"/>
    <col min="2309" max="2309" width="6.7109375" style="1" customWidth="1"/>
    <col min="2310" max="2310" width="6.5703125" style="1" customWidth="1"/>
    <col min="2311" max="2311" width="8.28515625" style="1" customWidth="1"/>
    <col min="2312" max="2312" width="8.42578125" style="1" customWidth="1"/>
    <col min="2313" max="2313" width="5.42578125" style="1" customWidth="1"/>
    <col min="2314" max="2314" width="9.140625" style="1"/>
    <col min="2315" max="2316" width="4.5703125" style="1" customWidth="1"/>
    <col min="2317" max="2317" width="9.5703125" style="1" customWidth="1"/>
    <col min="2318" max="2318" width="7" style="1" customWidth="1"/>
    <col min="2319" max="2319" width="8.42578125" style="1" customWidth="1"/>
    <col min="2320" max="2320" width="4.42578125" style="1" customWidth="1"/>
    <col min="2321" max="2321" width="4.5703125" style="1" customWidth="1"/>
    <col min="2322" max="2322" width="4.42578125" style="1" customWidth="1"/>
    <col min="2323" max="2323" width="8.85546875" style="1" customWidth="1"/>
    <col min="2324" max="2324" width="4.7109375" style="1" customWidth="1"/>
    <col min="2325" max="2326" width="4.28515625" style="1" customWidth="1"/>
    <col min="2327" max="2327" width="7" style="1" customWidth="1"/>
    <col min="2328" max="2328" width="4.5703125" style="1" customWidth="1"/>
    <col min="2329" max="2330" width="4.85546875" style="1" customWidth="1"/>
    <col min="2331" max="2560" width="9.140625" style="1"/>
    <col min="2561" max="2561" width="17.7109375" style="1" customWidth="1"/>
    <col min="2562" max="2562" width="2.5703125" style="1" customWidth="1"/>
    <col min="2563" max="2563" width="5" style="1" customWidth="1"/>
    <col min="2564" max="2564" width="7.140625" style="1" customWidth="1"/>
    <col min="2565" max="2565" width="6.7109375" style="1" customWidth="1"/>
    <col min="2566" max="2566" width="6.5703125" style="1" customWidth="1"/>
    <col min="2567" max="2567" width="8.28515625" style="1" customWidth="1"/>
    <col min="2568" max="2568" width="8.42578125" style="1" customWidth="1"/>
    <col min="2569" max="2569" width="5.42578125" style="1" customWidth="1"/>
    <col min="2570" max="2570" width="9.140625" style="1"/>
    <col min="2571" max="2572" width="4.5703125" style="1" customWidth="1"/>
    <col min="2573" max="2573" width="9.5703125" style="1" customWidth="1"/>
    <col min="2574" max="2574" width="7" style="1" customWidth="1"/>
    <col min="2575" max="2575" width="8.42578125" style="1" customWidth="1"/>
    <col min="2576" max="2576" width="4.42578125" style="1" customWidth="1"/>
    <col min="2577" max="2577" width="4.5703125" style="1" customWidth="1"/>
    <col min="2578" max="2578" width="4.42578125" style="1" customWidth="1"/>
    <col min="2579" max="2579" width="8.85546875" style="1" customWidth="1"/>
    <col min="2580" max="2580" width="4.7109375" style="1" customWidth="1"/>
    <col min="2581" max="2582" width="4.28515625" style="1" customWidth="1"/>
    <col min="2583" max="2583" width="7" style="1" customWidth="1"/>
    <col min="2584" max="2584" width="4.5703125" style="1" customWidth="1"/>
    <col min="2585" max="2586" width="4.85546875" style="1" customWidth="1"/>
    <col min="2587" max="2816" width="9.140625" style="1"/>
    <col min="2817" max="2817" width="17.7109375" style="1" customWidth="1"/>
    <col min="2818" max="2818" width="2.5703125" style="1" customWidth="1"/>
    <col min="2819" max="2819" width="5" style="1" customWidth="1"/>
    <col min="2820" max="2820" width="7.140625" style="1" customWidth="1"/>
    <col min="2821" max="2821" width="6.7109375" style="1" customWidth="1"/>
    <col min="2822" max="2822" width="6.5703125" style="1" customWidth="1"/>
    <col min="2823" max="2823" width="8.28515625" style="1" customWidth="1"/>
    <col min="2824" max="2824" width="8.42578125" style="1" customWidth="1"/>
    <col min="2825" max="2825" width="5.42578125" style="1" customWidth="1"/>
    <col min="2826" max="2826" width="9.140625" style="1"/>
    <col min="2827" max="2828" width="4.5703125" style="1" customWidth="1"/>
    <col min="2829" max="2829" width="9.5703125" style="1" customWidth="1"/>
    <col min="2830" max="2830" width="7" style="1" customWidth="1"/>
    <col min="2831" max="2831" width="8.42578125" style="1" customWidth="1"/>
    <col min="2832" max="2832" width="4.42578125" style="1" customWidth="1"/>
    <col min="2833" max="2833" width="4.5703125" style="1" customWidth="1"/>
    <col min="2834" max="2834" width="4.42578125" style="1" customWidth="1"/>
    <col min="2835" max="2835" width="8.85546875" style="1" customWidth="1"/>
    <col min="2836" max="2836" width="4.7109375" style="1" customWidth="1"/>
    <col min="2837" max="2838" width="4.28515625" style="1" customWidth="1"/>
    <col min="2839" max="2839" width="7" style="1" customWidth="1"/>
    <col min="2840" max="2840" width="4.5703125" style="1" customWidth="1"/>
    <col min="2841" max="2842" width="4.85546875" style="1" customWidth="1"/>
    <col min="2843" max="3072" width="9.140625" style="1"/>
    <col min="3073" max="3073" width="17.7109375" style="1" customWidth="1"/>
    <col min="3074" max="3074" width="2.5703125" style="1" customWidth="1"/>
    <col min="3075" max="3075" width="5" style="1" customWidth="1"/>
    <col min="3076" max="3076" width="7.140625" style="1" customWidth="1"/>
    <col min="3077" max="3077" width="6.7109375" style="1" customWidth="1"/>
    <col min="3078" max="3078" width="6.5703125" style="1" customWidth="1"/>
    <col min="3079" max="3079" width="8.28515625" style="1" customWidth="1"/>
    <col min="3080" max="3080" width="8.42578125" style="1" customWidth="1"/>
    <col min="3081" max="3081" width="5.42578125" style="1" customWidth="1"/>
    <col min="3082" max="3082" width="9.140625" style="1"/>
    <col min="3083" max="3084" width="4.5703125" style="1" customWidth="1"/>
    <col min="3085" max="3085" width="9.5703125" style="1" customWidth="1"/>
    <col min="3086" max="3086" width="7" style="1" customWidth="1"/>
    <col min="3087" max="3087" width="8.42578125" style="1" customWidth="1"/>
    <col min="3088" max="3088" width="4.42578125" style="1" customWidth="1"/>
    <col min="3089" max="3089" width="4.5703125" style="1" customWidth="1"/>
    <col min="3090" max="3090" width="4.42578125" style="1" customWidth="1"/>
    <col min="3091" max="3091" width="8.85546875" style="1" customWidth="1"/>
    <col min="3092" max="3092" width="4.7109375" style="1" customWidth="1"/>
    <col min="3093" max="3094" width="4.28515625" style="1" customWidth="1"/>
    <col min="3095" max="3095" width="7" style="1" customWidth="1"/>
    <col min="3096" max="3096" width="4.5703125" style="1" customWidth="1"/>
    <col min="3097" max="3098" width="4.85546875" style="1" customWidth="1"/>
    <col min="3099" max="3328" width="9.140625" style="1"/>
    <col min="3329" max="3329" width="17.7109375" style="1" customWidth="1"/>
    <col min="3330" max="3330" width="2.5703125" style="1" customWidth="1"/>
    <col min="3331" max="3331" width="5" style="1" customWidth="1"/>
    <col min="3332" max="3332" width="7.140625" style="1" customWidth="1"/>
    <col min="3333" max="3333" width="6.7109375" style="1" customWidth="1"/>
    <col min="3334" max="3334" width="6.5703125" style="1" customWidth="1"/>
    <col min="3335" max="3335" width="8.28515625" style="1" customWidth="1"/>
    <col min="3336" max="3336" width="8.42578125" style="1" customWidth="1"/>
    <col min="3337" max="3337" width="5.42578125" style="1" customWidth="1"/>
    <col min="3338" max="3338" width="9.140625" style="1"/>
    <col min="3339" max="3340" width="4.5703125" style="1" customWidth="1"/>
    <col min="3341" max="3341" width="9.5703125" style="1" customWidth="1"/>
    <col min="3342" max="3342" width="7" style="1" customWidth="1"/>
    <col min="3343" max="3343" width="8.42578125" style="1" customWidth="1"/>
    <col min="3344" max="3344" width="4.42578125" style="1" customWidth="1"/>
    <col min="3345" max="3345" width="4.5703125" style="1" customWidth="1"/>
    <col min="3346" max="3346" width="4.42578125" style="1" customWidth="1"/>
    <col min="3347" max="3347" width="8.85546875" style="1" customWidth="1"/>
    <col min="3348" max="3348" width="4.7109375" style="1" customWidth="1"/>
    <col min="3349" max="3350" width="4.28515625" style="1" customWidth="1"/>
    <col min="3351" max="3351" width="7" style="1" customWidth="1"/>
    <col min="3352" max="3352" width="4.5703125" style="1" customWidth="1"/>
    <col min="3353" max="3354" width="4.85546875" style="1" customWidth="1"/>
    <col min="3355" max="3584" width="9.140625" style="1"/>
    <col min="3585" max="3585" width="17.7109375" style="1" customWidth="1"/>
    <col min="3586" max="3586" width="2.5703125" style="1" customWidth="1"/>
    <col min="3587" max="3587" width="5" style="1" customWidth="1"/>
    <col min="3588" max="3588" width="7.140625" style="1" customWidth="1"/>
    <col min="3589" max="3589" width="6.7109375" style="1" customWidth="1"/>
    <col min="3590" max="3590" width="6.5703125" style="1" customWidth="1"/>
    <col min="3591" max="3591" width="8.28515625" style="1" customWidth="1"/>
    <col min="3592" max="3592" width="8.42578125" style="1" customWidth="1"/>
    <col min="3593" max="3593" width="5.42578125" style="1" customWidth="1"/>
    <col min="3594" max="3594" width="9.140625" style="1"/>
    <col min="3595" max="3596" width="4.5703125" style="1" customWidth="1"/>
    <col min="3597" max="3597" width="9.5703125" style="1" customWidth="1"/>
    <col min="3598" max="3598" width="7" style="1" customWidth="1"/>
    <col min="3599" max="3599" width="8.42578125" style="1" customWidth="1"/>
    <col min="3600" max="3600" width="4.42578125" style="1" customWidth="1"/>
    <col min="3601" max="3601" width="4.5703125" style="1" customWidth="1"/>
    <col min="3602" max="3602" width="4.42578125" style="1" customWidth="1"/>
    <col min="3603" max="3603" width="8.85546875" style="1" customWidth="1"/>
    <col min="3604" max="3604" width="4.7109375" style="1" customWidth="1"/>
    <col min="3605" max="3606" width="4.28515625" style="1" customWidth="1"/>
    <col min="3607" max="3607" width="7" style="1" customWidth="1"/>
    <col min="3608" max="3608" width="4.5703125" style="1" customWidth="1"/>
    <col min="3609" max="3610" width="4.85546875" style="1" customWidth="1"/>
    <col min="3611" max="3840" width="9.140625" style="1"/>
    <col min="3841" max="3841" width="17.7109375" style="1" customWidth="1"/>
    <col min="3842" max="3842" width="2.5703125" style="1" customWidth="1"/>
    <col min="3843" max="3843" width="5" style="1" customWidth="1"/>
    <col min="3844" max="3844" width="7.140625" style="1" customWidth="1"/>
    <col min="3845" max="3845" width="6.7109375" style="1" customWidth="1"/>
    <col min="3846" max="3846" width="6.5703125" style="1" customWidth="1"/>
    <col min="3847" max="3847" width="8.28515625" style="1" customWidth="1"/>
    <col min="3848" max="3848" width="8.42578125" style="1" customWidth="1"/>
    <col min="3849" max="3849" width="5.42578125" style="1" customWidth="1"/>
    <col min="3850" max="3850" width="9.140625" style="1"/>
    <col min="3851" max="3852" width="4.5703125" style="1" customWidth="1"/>
    <col min="3853" max="3853" width="9.5703125" style="1" customWidth="1"/>
    <col min="3854" max="3854" width="7" style="1" customWidth="1"/>
    <col min="3855" max="3855" width="8.42578125" style="1" customWidth="1"/>
    <col min="3856" max="3856" width="4.42578125" style="1" customWidth="1"/>
    <col min="3857" max="3857" width="4.5703125" style="1" customWidth="1"/>
    <col min="3858" max="3858" width="4.42578125" style="1" customWidth="1"/>
    <col min="3859" max="3859" width="8.85546875" style="1" customWidth="1"/>
    <col min="3860" max="3860" width="4.7109375" style="1" customWidth="1"/>
    <col min="3861" max="3862" width="4.28515625" style="1" customWidth="1"/>
    <col min="3863" max="3863" width="7" style="1" customWidth="1"/>
    <col min="3864" max="3864" width="4.5703125" style="1" customWidth="1"/>
    <col min="3865" max="3866" width="4.85546875" style="1" customWidth="1"/>
    <col min="3867" max="4096" width="9.140625" style="1"/>
    <col min="4097" max="4097" width="17.7109375" style="1" customWidth="1"/>
    <col min="4098" max="4098" width="2.5703125" style="1" customWidth="1"/>
    <col min="4099" max="4099" width="5" style="1" customWidth="1"/>
    <col min="4100" max="4100" width="7.140625" style="1" customWidth="1"/>
    <col min="4101" max="4101" width="6.7109375" style="1" customWidth="1"/>
    <col min="4102" max="4102" width="6.5703125" style="1" customWidth="1"/>
    <col min="4103" max="4103" width="8.28515625" style="1" customWidth="1"/>
    <col min="4104" max="4104" width="8.42578125" style="1" customWidth="1"/>
    <col min="4105" max="4105" width="5.42578125" style="1" customWidth="1"/>
    <col min="4106" max="4106" width="9.140625" style="1"/>
    <col min="4107" max="4108" width="4.5703125" style="1" customWidth="1"/>
    <col min="4109" max="4109" width="9.5703125" style="1" customWidth="1"/>
    <col min="4110" max="4110" width="7" style="1" customWidth="1"/>
    <col min="4111" max="4111" width="8.42578125" style="1" customWidth="1"/>
    <col min="4112" max="4112" width="4.42578125" style="1" customWidth="1"/>
    <col min="4113" max="4113" width="4.5703125" style="1" customWidth="1"/>
    <col min="4114" max="4114" width="4.42578125" style="1" customWidth="1"/>
    <col min="4115" max="4115" width="8.85546875" style="1" customWidth="1"/>
    <col min="4116" max="4116" width="4.7109375" style="1" customWidth="1"/>
    <col min="4117" max="4118" width="4.28515625" style="1" customWidth="1"/>
    <col min="4119" max="4119" width="7" style="1" customWidth="1"/>
    <col min="4120" max="4120" width="4.5703125" style="1" customWidth="1"/>
    <col min="4121" max="4122" width="4.85546875" style="1" customWidth="1"/>
    <col min="4123" max="4352" width="9.140625" style="1"/>
    <col min="4353" max="4353" width="17.7109375" style="1" customWidth="1"/>
    <col min="4354" max="4354" width="2.5703125" style="1" customWidth="1"/>
    <col min="4355" max="4355" width="5" style="1" customWidth="1"/>
    <col min="4356" max="4356" width="7.140625" style="1" customWidth="1"/>
    <col min="4357" max="4357" width="6.7109375" style="1" customWidth="1"/>
    <col min="4358" max="4358" width="6.5703125" style="1" customWidth="1"/>
    <col min="4359" max="4359" width="8.28515625" style="1" customWidth="1"/>
    <col min="4360" max="4360" width="8.42578125" style="1" customWidth="1"/>
    <col min="4361" max="4361" width="5.42578125" style="1" customWidth="1"/>
    <col min="4362" max="4362" width="9.140625" style="1"/>
    <col min="4363" max="4364" width="4.5703125" style="1" customWidth="1"/>
    <col min="4365" max="4365" width="9.5703125" style="1" customWidth="1"/>
    <col min="4366" max="4366" width="7" style="1" customWidth="1"/>
    <col min="4367" max="4367" width="8.42578125" style="1" customWidth="1"/>
    <col min="4368" max="4368" width="4.42578125" style="1" customWidth="1"/>
    <col min="4369" max="4369" width="4.5703125" style="1" customWidth="1"/>
    <col min="4370" max="4370" width="4.42578125" style="1" customWidth="1"/>
    <col min="4371" max="4371" width="8.85546875" style="1" customWidth="1"/>
    <col min="4372" max="4372" width="4.7109375" style="1" customWidth="1"/>
    <col min="4373" max="4374" width="4.28515625" style="1" customWidth="1"/>
    <col min="4375" max="4375" width="7" style="1" customWidth="1"/>
    <col min="4376" max="4376" width="4.5703125" style="1" customWidth="1"/>
    <col min="4377" max="4378" width="4.85546875" style="1" customWidth="1"/>
    <col min="4379" max="4608" width="9.140625" style="1"/>
    <col min="4609" max="4609" width="17.7109375" style="1" customWidth="1"/>
    <col min="4610" max="4610" width="2.5703125" style="1" customWidth="1"/>
    <col min="4611" max="4611" width="5" style="1" customWidth="1"/>
    <col min="4612" max="4612" width="7.140625" style="1" customWidth="1"/>
    <col min="4613" max="4613" width="6.7109375" style="1" customWidth="1"/>
    <col min="4614" max="4614" width="6.5703125" style="1" customWidth="1"/>
    <col min="4615" max="4615" width="8.28515625" style="1" customWidth="1"/>
    <col min="4616" max="4616" width="8.42578125" style="1" customWidth="1"/>
    <col min="4617" max="4617" width="5.42578125" style="1" customWidth="1"/>
    <col min="4618" max="4618" width="9.140625" style="1"/>
    <col min="4619" max="4620" width="4.5703125" style="1" customWidth="1"/>
    <col min="4621" max="4621" width="9.5703125" style="1" customWidth="1"/>
    <col min="4622" max="4622" width="7" style="1" customWidth="1"/>
    <col min="4623" max="4623" width="8.42578125" style="1" customWidth="1"/>
    <col min="4624" max="4624" width="4.42578125" style="1" customWidth="1"/>
    <col min="4625" max="4625" width="4.5703125" style="1" customWidth="1"/>
    <col min="4626" max="4626" width="4.42578125" style="1" customWidth="1"/>
    <col min="4627" max="4627" width="8.85546875" style="1" customWidth="1"/>
    <col min="4628" max="4628" width="4.7109375" style="1" customWidth="1"/>
    <col min="4629" max="4630" width="4.28515625" style="1" customWidth="1"/>
    <col min="4631" max="4631" width="7" style="1" customWidth="1"/>
    <col min="4632" max="4632" width="4.5703125" style="1" customWidth="1"/>
    <col min="4633" max="4634" width="4.85546875" style="1" customWidth="1"/>
    <col min="4635" max="4864" width="9.140625" style="1"/>
    <col min="4865" max="4865" width="17.7109375" style="1" customWidth="1"/>
    <col min="4866" max="4866" width="2.5703125" style="1" customWidth="1"/>
    <col min="4867" max="4867" width="5" style="1" customWidth="1"/>
    <col min="4868" max="4868" width="7.140625" style="1" customWidth="1"/>
    <col min="4869" max="4869" width="6.7109375" style="1" customWidth="1"/>
    <col min="4870" max="4870" width="6.5703125" style="1" customWidth="1"/>
    <col min="4871" max="4871" width="8.28515625" style="1" customWidth="1"/>
    <col min="4872" max="4872" width="8.42578125" style="1" customWidth="1"/>
    <col min="4873" max="4873" width="5.42578125" style="1" customWidth="1"/>
    <col min="4874" max="4874" width="9.140625" style="1"/>
    <col min="4875" max="4876" width="4.5703125" style="1" customWidth="1"/>
    <col min="4877" max="4877" width="9.5703125" style="1" customWidth="1"/>
    <col min="4878" max="4878" width="7" style="1" customWidth="1"/>
    <col min="4879" max="4879" width="8.42578125" style="1" customWidth="1"/>
    <col min="4880" max="4880" width="4.42578125" style="1" customWidth="1"/>
    <col min="4881" max="4881" width="4.5703125" style="1" customWidth="1"/>
    <col min="4882" max="4882" width="4.42578125" style="1" customWidth="1"/>
    <col min="4883" max="4883" width="8.85546875" style="1" customWidth="1"/>
    <col min="4884" max="4884" width="4.7109375" style="1" customWidth="1"/>
    <col min="4885" max="4886" width="4.28515625" style="1" customWidth="1"/>
    <col min="4887" max="4887" width="7" style="1" customWidth="1"/>
    <col min="4888" max="4888" width="4.5703125" style="1" customWidth="1"/>
    <col min="4889" max="4890" width="4.85546875" style="1" customWidth="1"/>
    <col min="4891" max="5120" width="9.140625" style="1"/>
    <col min="5121" max="5121" width="17.7109375" style="1" customWidth="1"/>
    <col min="5122" max="5122" width="2.5703125" style="1" customWidth="1"/>
    <col min="5123" max="5123" width="5" style="1" customWidth="1"/>
    <col min="5124" max="5124" width="7.140625" style="1" customWidth="1"/>
    <col min="5125" max="5125" width="6.7109375" style="1" customWidth="1"/>
    <col min="5126" max="5126" width="6.5703125" style="1" customWidth="1"/>
    <col min="5127" max="5127" width="8.28515625" style="1" customWidth="1"/>
    <col min="5128" max="5128" width="8.42578125" style="1" customWidth="1"/>
    <col min="5129" max="5129" width="5.42578125" style="1" customWidth="1"/>
    <col min="5130" max="5130" width="9.140625" style="1"/>
    <col min="5131" max="5132" width="4.5703125" style="1" customWidth="1"/>
    <col min="5133" max="5133" width="9.5703125" style="1" customWidth="1"/>
    <col min="5134" max="5134" width="7" style="1" customWidth="1"/>
    <col min="5135" max="5135" width="8.42578125" style="1" customWidth="1"/>
    <col min="5136" max="5136" width="4.42578125" style="1" customWidth="1"/>
    <col min="5137" max="5137" width="4.5703125" style="1" customWidth="1"/>
    <col min="5138" max="5138" width="4.42578125" style="1" customWidth="1"/>
    <col min="5139" max="5139" width="8.85546875" style="1" customWidth="1"/>
    <col min="5140" max="5140" width="4.7109375" style="1" customWidth="1"/>
    <col min="5141" max="5142" width="4.28515625" style="1" customWidth="1"/>
    <col min="5143" max="5143" width="7" style="1" customWidth="1"/>
    <col min="5144" max="5144" width="4.5703125" style="1" customWidth="1"/>
    <col min="5145" max="5146" width="4.85546875" style="1" customWidth="1"/>
    <col min="5147" max="5376" width="9.140625" style="1"/>
    <col min="5377" max="5377" width="17.7109375" style="1" customWidth="1"/>
    <col min="5378" max="5378" width="2.5703125" style="1" customWidth="1"/>
    <col min="5379" max="5379" width="5" style="1" customWidth="1"/>
    <col min="5380" max="5380" width="7.140625" style="1" customWidth="1"/>
    <col min="5381" max="5381" width="6.7109375" style="1" customWidth="1"/>
    <col min="5382" max="5382" width="6.5703125" style="1" customWidth="1"/>
    <col min="5383" max="5383" width="8.28515625" style="1" customWidth="1"/>
    <col min="5384" max="5384" width="8.42578125" style="1" customWidth="1"/>
    <col min="5385" max="5385" width="5.42578125" style="1" customWidth="1"/>
    <col min="5386" max="5386" width="9.140625" style="1"/>
    <col min="5387" max="5388" width="4.5703125" style="1" customWidth="1"/>
    <col min="5389" max="5389" width="9.5703125" style="1" customWidth="1"/>
    <col min="5390" max="5390" width="7" style="1" customWidth="1"/>
    <col min="5391" max="5391" width="8.42578125" style="1" customWidth="1"/>
    <col min="5392" max="5392" width="4.42578125" style="1" customWidth="1"/>
    <col min="5393" max="5393" width="4.5703125" style="1" customWidth="1"/>
    <col min="5394" max="5394" width="4.42578125" style="1" customWidth="1"/>
    <col min="5395" max="5395" width="8.85546875" style="1" customWidth="1"/>
    <col min="5396" max="5396" width="4.7109375" style="1" customWidth="1"/>
    <col min="5397" max="5398" width="4.28515625" style="1" customWidth="1"/>
    <col min="5399" max="5399" width="7" style="1" customWidth="1"/>
    <col min="5400" max="5400" width="4.5703125" style="1" customWidth="1"/>
    <col min="5401" max="5402" width="4.85546875" style="1" customWidth="1"/>
    <col min="5403" max="5632" width="9.140625" style="1"/>
    <col min="5633" max="5633" width="17.7109375" style="1" customWidth="1"/>
    <col min="5634" max="5634" width="2.5703125" style="1" customWidth="1"/>
    <col min="5635" max="5635" width="5" style="1" customWidth="1"/>
    <col min="5636" max="5636" width="7.140625" style="1" customWidth="1"/>
    <col min="5637" max="5637" width="6.7109375" style="1" customWidth="1"/>
    <col min="5638" max="5638" width="6.5703125" style="1" customWidth="1"/>
    <col min="5639" max="5639" width="8.28515625" style="1" customWidth="1"/>
    <col min="5640" max="5640" width="8.42578125" style="1" customWidth="1"/>
    <col min="5641" max="5641" width="5.42578125" style="1" customWidth="1"/>
    <col min="5642" max="5642" width="9.140625" style="1"/>
    <col min="5643" max="5644" width="4.5703125" style="1" customWidth="1"/>
    <col min="5645" max="5645" width="9.5703125" style="1" customWidth="1"/>
    <col min="5646" max="5646" width="7" style="1" customWidth="1"/>
    <col min="5647" max="5647" width="8.42578125" style="1" customWidth="1"/>
    <col min="5648" max="5648" width="4.42578125" style="1" customWidth="1"/>
    <col min="5649" max="5649" width="4.5703125" style="1" customWidth="1"/>
    <col min="5650" max="5650" width="4.42578125" style="1" customWidth="1"/>
    <col min="5651" max="5651" width="8.85546875" style="1" customWidth="1"/>
    <col min="5652" max="5652" width="4.7109375" style="1" customWidth="1"/>
    <col min="5653" max="5654" width="4.28515625" style="1" customWidth="1"/>
    <col min="5655" max="5655" width="7" style="1" customWidth="1"/>
    <col min="5656" max="5656" width="4.5703125" style="1" customWidth="1"/>
    <col min="5657" max="5658" width="4.85546875" style="1" customWidth="1"/>
    <col min="5659" max="5888" width="9.140625" style="1"/>
    <col min="5889" max="5889" width="17.7109375" style="1" customWidth="1"/>
    <col min="5890" max="5890" width="2.5703125" style="1" customWidth="1"/>
    <col min="5891" max="5891" width="5" style="1" customWidth="1"/>
    <col min="5892" max="5892" width="7.140625" style="1" customWidth="1"/>
    <col min="5893" max="5893" width="6.7109375" style="1" customWidth="1"/>
    <col min="5894" max="5894" width="6.5703125" style="1" customWidth="1"/>
    <col min="5895" max="5895" width="8.28515625" style="1" customWidth="1"/>
    <col min="5896" max="5896" width="8.42578125" style="1" customWidth="1"/>
    <col min="5897" max="5897" width="5.42578125" style="1" customWidth="1"/>
    <col min="5898" max="5898" width="9.140625" style="1"/>
    <col min="5899" max="5900" width="4.5703125" style="1" customWidth="1"/>
    <col min="5901" max="5901" width="9.5703125" style="1" customWidth="1"/>
    <col min="5902" max="5902" width="7" style="1" customWidth="1"/>
    <col min="5903" max="5903" width="8.42578125" style="1" customWidth="1"/>
    <col min="5904" max="5904" width="4.42578125" style="1" customWidth="1"/>
    <col min="5905" max="5905" width="4.5703125" style="1" customWidth="1"/>
    <col min="5906" max="5906" width="4.42578125" style="1" customWidth="1"/>
    <col min="5907" max="5907" width="8.85546875" style="1" customWidth="1"/>
    <col min="5908" max="5908" width="4.7109375" style="1" customWidth="1"/>
    <col min="5909" max="5910" width="4.28515625" style="1" customWidth="1"/>
    <col min="5911" max="5911" width="7" style="1" customWidth="1"/>
    <col min="5912" max="5912" width="4.5703125" style="1" customWidth="1"/>
    <col min="5913" max="5914" width="4.85546875" style="1" customWidth="1"/>
    <col min="5915" max="6144" width="9.140625" style="1"/>
    <col min="6145" max="6145" width="17.7109375" style="1" customWidth="1"/>
    <col min="6146" max="6146" width="2.5703125" style="1" customWidth="1"/>
    <col min="6147" max="6147" width="5" style="1" customWidth="1"/>
    <col min="6148" max="6148" width="7.140625" style="1" customWidth="1"/>
    <col min="6149" max="6149" width="6.7109375" style="1" customWidth="1"/>
    <col min="6150" max="6150" width="6.5703125" style="1" customWidth="1"/>
    <col min="6151" max="6151" width="8.28515625" style="1" customWidth="1"/>
    <col min="6152" max="6152" width="8.42578125" style="1" customWidth="1"/>
    <col min="6153" max="6153" width="5.42578125" style="1" customWidth="1"/>
    <col min="6154" max="6154" width="9.140625" style="1"/>
    <col min="6155" max="6156" width="4.5703125" style="1" customWidth="1"/>
    <col min="6157" max="6157" width="9.5703125" style="1" customWidth="1"/>
    <col min="6158" max="6158" width="7" style="1" customWidth="1"/>
    <col min="6159" max="6159" width="8.42578125" style="1" customWidth="1"/>
    <col min="6160" max="6160" width="4.42578125" style="1" customWidth="1"/>
    <col min="6161" max="6161" width="4.5703125" style="1" customWidth="1"/>
    <col min="6162" max="6162" width="4.42578125" style="1" customWidth="1"/>
    <col min="6163" max="6163" width="8.85546875" style="1" customWidth="1"/>
    <col min="6164" max="6164" width="4.7109375" style="1" customWidth="1"/>
    <col min="6165" max="6166" width="4.28515625" style="1" customWidth="1"/>
    <col min="6167" max="6167" width="7" style="1" customWidth="1"/>
    <col min="6168" max="6168" width="4.5703125" style="1" customWidth="1"/>
    <col min="6169" max="6170" width="4.85546875" style="1" customWidth="1"/>
    <col min="6171" max="6400" width="9.140625" style="1"/>
    <col min="6401" max="6401" width="17.7109375" style="1" customWidth="1"/>
    <col min="6402" max="6402" width="2.5703125" style="1" customWidth="1"/>
    <col min="6403" max="6403" width="5" style="1" customWidth="1"/>
    <col min="6404" max="6404" width="7.140625" style="1" customWidth="1"/>
    <col min="6405" max="6405" width="6.7109375" style="1" customWidth="1"/>
    <col min="6406" max="6406" width="6.5703125" style="1" customWidth="1"/>
    <col min="6407" max="6407" width="8.28515625" style="1" customWidth="1"/>
    <col min="6408" max="6408" width="8.42578125" style="1" customWidth="1"/>
    <col min="6409" max="6409" width="5.42578125" style="1" customWidth="1"/>
    <col min="6410" max="6410" width="9.140625" style="1"/>
    <col min="6411" max="6412" width="4.5703125" style="1" customWidth="1"/>
    <col min="6413" max="6413" width="9.5703125" style="1" customWidth="1"/>
    <col min="6414" max="6414" width="7" style="1" customWidth="1"/>
    <col min="6415" max="6415" width="8.42578125" style="1" customWidth="1"/>
    <col min="6416" max="6416" width="4.42578125" style="1" customWidth="1"/>
    <col min="6417" max="6417" width="4.5703125" style="1" customWidth="1"/>
    <col min="6418" max="6418" width="4.42578125" style="1" customWidth="1"/>
    <col min="6419" max="6419" width="8.85546875" style="1" customWidth="1"/>
    <col min="6420" max="6420" width="4.7109375" style="1" customWidth="1"/>
    <col min="6421" max="6422" width="4.28515625" style="1" customWidth="1"/>
    <col min="6423" max="6423" width="7" style="1" customWidth="1"/>
    <col min="6424" max="6424" width="4.5703125" style="1" customWidth="1"/>
    <col min="6425" max="6426" width="4.85546875" style="1" customWidth="1"/>
    <col min="6427" max="6656" width="9.140625" style="1"/>
    <col min="6657" max="6657" width="17.7109375" style="1" customWidth="1"/>
    <col min="6658" max="6658" width="2.5703125" style="1" customWidth="1"/>
    <col min="6659" max="6659" width="5" style="1" customWidth="1"/>
    <col min="6660" max="6660" width="7.140625" style="1" customWidth="1"/>
    <col min="6661" max="6661" width="6.7109375" style="1" customWidth="1"/>
    <col min="6662" max="6662" width="6.5703125" style="1" customWidth="1"/>
    <col min="6663" max="6663" width="8.28515625" style="1" customWidth="1"/>
    <col min="6664" max="6664" width="8.42578125" style="1" customWidth="1"/>
    <col min="6665" max="6665" width="5.42578125" style="1" customWidth="1"/>
    <col min="6666" max="6666" width="9.140625" style="1"/>
    <col min="6667" max="6668" width="4.5703125" style="1" customWidth="1"/>
    <col min="6669" max="6669" width="9.5703125" style="1" customWidth="1"/>
    <col min="6670" max="6670" width="7" style="1" customWidth="1"/>
    <col min="6671" max="6671" width="8.42578125" style="1" customWidth="1"/>
    <col min="6672" max="6672" width="4.42578125" style="1" customWidth="1"/>
    <col min="6673" max="6673" width="4.5703125" style="1" customWidth="1"/>
    <col min="6674" max="6674" width="4.42578125" style="1" customWidth="1"/>
    <col min="6675" max="6675" width="8.85546875" style="1" customWidth="1"/>
    <col min="6676" max="6676" width="4.7109375" style="1" customWidth="1"/>
    <col min="6677" max="6678" width="4.28515625" style="1" customWidth="1"/>
    <col min="6679" max="6679" width="7" style="1" customWidth="1"/>
    <col min="6680" max="6680" width="4.5703125" style="1" customWidth="1"/>
    <col min="6681" max="6682" width="4.85546875" style="1" customWidth="1"/>
    <col min="6683" max="6912" width="9.140625" style="1"/>
    <col min="6913" max="6913" width="17.7109375" style="1" customWidth="1"/>
    <col min="6914" max="6914" width="2.5703125" style="1" customWidth="1"/>
    <col min="6915" max="6915" width="5" style="1" customWidth="1"/>
    <col min="6916" max="6916" width="7.140625" style="1" customWidth="1"/>
    <col min="6917" max="6917" width="6.7109375" style="1" customWidth="1"/>
    <col min="6918" max="6918" width="6.5703125" style="1" customWidth="1"/>
    <col min="6919" max="6919" width="8.28515625" style="1" customWidth="1"/>
    <col min="6920" max="6920" width="8.42578125" style="1" customWidth="1"/>
    <col min="6921" max="6921" width="5.42578125" style="1" customWidth="1"/>
    <col min="6922" max="6922" width="9.140625" style="1"/>
    <col min="6923" max="6924" width="4.5703125" style="1" customWidth="1"/>
    <col min="6925" max="6925" width="9.5703125" style="1" customWidth="1"/>
    <col min="6926" max="6926" width="7" style="1" customWidth="1"/>
    <col min="6927" max="6927" width="8.42578125" style="1" customWidth="1"/>
    <col min="6928" max="6928" width="4.42578125" style="1" customWidth="1"/>
    <col min="6929" max="6929" width="4.5703125" style="1" customWidth="1"/>
    <col min="6930" max="6930" width="4.42578125" style="1" customWidth="1"/>
    <col min="6931" max="6931" width="8.85546875" style="1" customWidth="1"/>
    <col min="6932" max="6932" width="4.7109375" style="1" customWidth="1"/>
    <col min="6933" max="6934" width="4.28515625" style="1" customWidth="1"/>
    <col min="6935" max="6935" width="7" style="1" customWidth="1"/>
    <col min="6936" max="6936" width="4.5703125" style="1" customWidth="1"/>
    <col min="6937" max="6938" width="4.85546875" style="1" customWidth="1"/>
    <col min="6939" max="7168" width="9.140625" style="1"/>
    <col min="7169" max="7169" width="17.7109375" style="1" customWidth="1"/>
    <col min="7170" max="7170" width="2.5703125" style="1" customWidth="1"/>
    <col min="7171" max="7171" width="5" style="1" customWidth="1"/>
    <col min="7172" max="7172" width="7.140625" style="1" customWidth="1"/>
    <col min="7173" max="7173" width="6.7109375" style="1" customWidth="1"/>
    <col min="7174" max="7174" width="6.5703125" style="1" customWidth="1"/>
    <col min="7175" max="7175" width="8.28515625" style="1" customWidth="1"/>
    <col min="7176" max="7176" width="8.42578125" style="1" customWidth="1"/>
    <col min="7177" max="7177" width="5.42578125" style="1" customWidth="1"/>
    <col min="7178" max="7178" width="9.140625" style="1"/>
    <col min="7179" max="7180" width="4.5703125" style="1" customWidth="1"/>
    <col min="7181" max="7181" width="9.5703125" style="1" customWidth="1"/>
    <col min="7182" max="7182" width="7" style="1" customWidth="1"/>
    <col min="7183" max="7183" width="8.42578125" style="1" customWidth="1"/>
    <col min="7184" max="7184" width="4.42578125" style="1" customWidth="1"/>
    <col min="7185" max="7185" width="4.5703125" style="1" customWidth="1"/>
    <col min="7186" max="7186" width="4.42578125" style="1" customWidth="1"/>
    <col min="7187" max="7187" width="8.85546875" style="1" customWidth="1"/>
    <col min="7188" max="7188" width="4.7109375" style="1" customWidth="1"/>
    <col min="7189" max="7190" width="4.28515625" style="1" customWidth="1"/>
    <col min="7191" max="7191" width="7" style="1" customWidth="1"/>
    <col min="7192" max="7192" width="4.5703125" style="1" customWidth="1"/>
    <col min="7193" max="7194" width="4.85546875" style="1" customWidth="1"/>
    <col min="7195" max="7424" width="9.140625" style="1"/>
    <col min="7425" max="7425" width="17.7109375" style="1" customWidth="1"/>
    <col min="7426" max="7426" width="2.5703125" style="1" customWidth="1"/>
    <col min="7427" max="7427" width="5" style="1" customWidth="1"/>
    <col min="7428" max="7428" width="7.140625" style="1" customWidth="1"/>
    <col min="7429" max="7429" width="6.7109375" style="1" customWidth="1"/>
    <col min="7430" max="7430" width="6.5703125" style="1" customWidth="1"/>
    <col min="7431" max="7431" width="8.28515625" style="1" customWidth="1"/>
    <col min="7432" max="7432" width="8.42578125" style="1" customWidth="1"/>
    <col min="7433" max="7433" width="5.42578125" style="1" customWidth="1"/>
    <col min="7434" max="7434" width="9.140625" style="1"/>
    <col min="7435" max="7436" width="4.5703125" style="1" customWidth="1"/>
    <col min="7437" max="7437" width="9.5703125" style="1" customWidth="1"/>
    <col min="7438" max="7438" width="7" style="1" customWidth="1"/>
    <col min="7439" max="7439" width="8.42578125" style="1" customWidth="1"/>
    <col min="7440" max="7440" width="4.42578125" style="1" customWidth="1"/>
    <col min="7441" max="7441" width="4.5703125" style="1" customWidth="1"/>
    <col min="7442" max="7442" width="4.42578125" style="1" customWidth="1"/>
    <col min="7443" max="7443" width="8.85546875" style="1" customWidth="1"/>
    <col min="7444" max="7444" width="4.7109375" style="1" customWidth="1"/>
    <col min="7445" max="7446" width="4.28515625" style="1" customWidth="1"/>
    <col min="7447" max="7447" width="7" style="1" customWidth="1"/>
    <col min="7448" max="7448" width="4.5703125" style="1" customWidth="1"/>
    <col min="7449" max="7450" width="4.85546875" style="1" customWidth="1"/>
    <col min="7451" max="7680" width="9.140625" style="1"/>
    <col min="7681" max="7681" width="17.7109375" style="1" customWidth="1"/>
    <col min="7682" max="7682" width="2.5703125" style="1" customWidth="1"/>
    <col min="7683" max="7683" width="5" style="1" customWidth="1"/>
    <col min="7684" max="7684" width="7.140625" style="1" customWidth="1"/>
    <col min="7685" max="7685" width="6.7109375" style="1" customWidth="1"/>
    <col min="7686" max="7686" width="6.5703125" style="1" customWidth="1"/>
    <col min="7687" max="7687" width="8.28515625" style="1" customWidth="1"/>
    <col min="7688" max="7688" width="8.42578125" style="1" customWidth="1"/>
    <col min="7689" max="7689" width="5.42578125" style="1" customWidth="1"/>
    <col min="7690" max="7690" width="9.140625" style="1"/>
    <col min="7691" max="7692" width="4.5703125" style="1" customWidth="1"/>
    <col min="7693" max="7693" width="9.5703125" style="1" customWidth="1"/>
    <col min="7694" max="7694" width="7" style="1" customWidth="1"/>
    <col min="7695" max="7695" width="8.42578125" style="1" customWidth="1"/>
    <col min="7696" max="7696" width="4.42578125" style="1" customWidth="1"/>
    <col min="7697" max="7697" width="4.5703125" style="1" customWidth="1"/>
    <col min="7698" max="7698" width="4.42578125" style="1" customWidth="1"/>
    <col min="7699" max="7699" width="8.85546875" style="1" customWidth="1"/>
    <col min="7700" max="7700" width="4.7109375" style="1" customWidth="1"/>
    <col min="7701" max="7702" width="4.28515625" style="1" customWidth="1"/>
    <col min="7703" max="7703" width="7" style="1" customWidth="1"/>
    <col min="7704" max="7704" width="4.5703125" style="1" customWidth="1"/>
    <col min="7705" max="7706" width="4.85546875" style="1" customWidth="1"/>
    <col min="7707" max="7936" width="9.140625" style="1"/>
    <col min="7937" max="7937" width="17.7109375" style="1" customWidth="1"/>
    <col min="7938" max="7938" width="2.5703125" style="1" customWidth="1"/>
    <col min="7939" max="7939" width="5" style="1" customWidth="1"/>
    <col min="7940" max="7940" width="7.140625" style="1" customWidth="1"/>
    <col min="7941" max="7941" width="6.7109375" style="1" customWidth="1"/>
    <col min="7942" max="7942" width="6.5703125" style="1" customWidth="1"/>
    <col min="7943" max="7943" width="8.28515625" style="1" customWidth="1"/>
    <col min="7944" max="7944" width="8.42578125" style="1" customWidth="1"/>
    <col min="7945" max="7945" width="5.42578125" style="1" customWidth="1"/>
    <col min="7946" max="7946" width="9.140625" style="1"/>
    <col min="7947" max="7948" width="4.5703125" style="1" customWidth="1"/>
    <col min="7949" max="7949" width="9.5703125" style="1" customWidth="1"/>
    <col min="7950" max="7950" width="7" style="1" customWidth="1"/>
    <col min="7951" max="7951" width="8.42578125" style="1" customWidth="1"/>
    <col min="7952" max="7952" width="4.42578125" style="1" customWidth="1"/>
    <col min="7953" max="7953" width="4.5703125" style="1" customWidth="1"/>
    <col min="7954" max="7954" width="4.42578125" style="1" customWidth="1"/>
    <col min="7955" max="7955" width="8.85546875" style="1" customWidth="1"/>
    <col min="7956" max="7956" width="4.7109375" style="1" customWidth="1"/>
    <col min="7957" max="7958" width="4.28515625" style="1" customWidth="1"/>
    <col min="7959" max="7959" width="7" style="1" customWidth="1"/>
    <col min="7960" max="7960" width="4.5703125" style="1" customWidth="1"/>
    <col min="7961" max="7962" width="4.85546875" style="1" customWidth="1"/>
    <col min="7963" max="8192" width="9.140625" style="1"/>
    <col min="8193" max="8193" width="17.7109375" style="1" customWidth="1"/>
    <col min="8194" max="8194" width="2.5703125" style="1" customWidth="1"/>
    <col min="8195" max="8195" width="5" style="1" customWidth="1"/>
    <col min="8196" max="8196" width="7.140625" style="1" customWidth="1"/>
    <col min="8197" max="8197" width="6.7109375" style="1" customWidth="1"/>
    <col min="8198" max="8198" width="6.5703125" style="1" customWidth="1"/>
    <col min="8199" max="8199" width="8.28515625" style="1" customWidth="1"/>
    <col min="8200" max="8200" width="8.42578125" style="1" customWidth="1"/>
    <col min="8201" max="8201" width="5.42578125" style="1" customWidth="1"/>
    <col min="8202" max="8202" width="9.140625" style="1"/>
    <col min="8203" max="8204" width="4.5703125" style="1" customWidth="1"/>
    <col min="8205" max="8205" width="9.5703125" style="1" customWidth="1"/>
    <col min="8206" max="8206" width="7" style="1" customWidth="1"/>
    <col min="8207" max="8207" width="8.42578125" style="1" customWidth="1"/>
    <col min="8208" max="8208" width="4.42578125" style="1" customWidth="1"/>
    <col min="8209" max="8209" width="4.5703125" style="1" customWidth="1"/>
    <col min="8210" max="8210" width="4.42578125" style="1" customWidth="1"/>
    <col min="8211" max="8211" width="8.85546875" style="1" customWidth="1"/>
    <col min="8212" max="8212" width="4.7109375" style="1" customWidth="1"/>
    <col min="8213" max="8214" width="4.28515625" style="1" customWidth="1"/>
    <col min="8215" max="8215" width="7" style="1" customWidth="1"/>
    <col min="8216" max="8216" width="4.5703125" style="1" customWidth="1"/>
    <col min="8217" max="8218" width="4.85546875" style="1" customWidth="1"/>
    <col min="8219" max="8448" width="9.140625" style="1"/>
    <col min="8449" max="8449" width="17.7109375" style="1" customWidth="1"/>
    <col min="8450" max="8450" width="2.5703125" style="1" customWidth="1"/>
    <col min="8451" max="8451" width="5" style="1" customWidth="1"/>
    <col min="8452" max="8452" width="7.140625" style="1" customWidth="1"/>
    <col min="8453" max="8453" width="6.7109375" style="1" customWidth="1"/>
    <col min="8454" max="8454" width="6.5703125" style="1" customWidth="1"/>
    <col min="8455" max="8455" width="8.28515625" style="1" customWidth="1"/>
    <col min="8456" max="8456" width="8.42578125" style="1" customWidth="1"/>
    <col min="8457" max="8457" width="5.42578125" style="1" customWidth="1"/>
    <col min="8458" max="8458" width="9.140625" style="1"/>
    <col min="8459" max="8460" width="4.5703125" style="1" customWidth="1"/>
    <col min="8461" max="8461" width="9.5703125" style="1" customWidth="1"/>
    <col min="8462" max="8462" width="7" style="1" customWidth="1"/>
    <col min="8463" max="8463" width="8.42578125" style="1" customWidth="1"/>
    <col min="8464" max="8464" width="4.42578125" style="1" customWidth="1"/>
    <col min="8465" max="8465" width="4.5703125" style="1" customWidth="1"/>
    <col min="8466" max="8466" width="4.42578125" style="1" customWidth="1"/>
    <col min="8467" max="8467" width="8.85546875" style="1" customWidth="1"/>
    <col min="8468" max="8468" width="4.7109375" style="1" customWidth="1"/>
    <col min="8469" max="8470" width="4.28515625" style="1" customWidth="1"/>
    <col min="8471" max="8471" width="7" style="1" customWidth="1"/>
    <col min="8472" max="8472" width="4.5703125" style="1" customWidth="1"/>
    <col min="8473" max="8474" width="4.85546875" style="1" customWidth="1"/>
    <col min="8475" max="8704" width="9.140625" style="1"/>
    <col min="8705" max="8705" width="17.7109375" style="1" customWidth="1"/>
    <col min="8706" max="8706" width="2.5703125" style="1" customWidth="1"/>
    <col min="8707" max="8707" width="5" style="1" customWidth="1"/>
    <col min="8708" max="8708" width="7.140625" style="1" customWidth="1"/>
    <col min="8709" max="8709" width="6.7109375" style="1" customWidth="1"/>
    <col min="8710" max="8710" width="6.5703125" style="1" customWidth="1"/>
    <col min="8711" max="8711" width="8.28515625" style="1" customWidth="1"/>
    <col min="8712" max="8712" width="8.42578125" style="1" customWidth="1"/>
    <col min="8713" max="8713" width="5.42578125" style="1" customWidth="1"/>
    <col min="8714" max="8714" width="9.140625" style="1"/>
    <col min="8715" max="8716" width="4.5703125" style="1" customWidth="1"/>
    <col min="8717" max="8717" width="9.5703125" style="1" customWidth="1"/>
    <col min="8718" max="8718" width="7" style="1" customWidth="1"/>
    <col min="8719" max="8719" width="8.42578125" style="1" customWidth="1"/>
    <col min="8720" max="8720" width="4.42578125" style="1" customWidth="1"/>
    <col min="8721" max="8721" width="4.5703125" style="1" customWidth="1"/>
    <col min="8722" max="8722" width="4.42578125" style="1" customWidth="1"/>
    <col min="8723" max="8723" width="8.85546875" style="1" customWidth="1"/>
    <col min="8724" max="8724" width="4.7109375" style="1" customWidth="1"/>
    <col min="8725" max="8726" width="4.28515625" style="1" customWidth="1"/>
    <col min="8727" max="8727" width="7" style="1" customWidth="1"/>
    <col min="8728" max="8728" width="4.5703125" style="1" customWidth="1"/>
    <col min="8729" max="8730" width="4.85546875" style="1" customWidth="1"/>
    <col min="8731" max="8960" width="9.140625" style="1"/>
    <col min="8961" max="8961" width="17.7109375" style="1" customWidth="1"/>
    <col min="8962" max="8962" width="2.5703125" style="1" customWidth="1"/>
    <col min="8963" max="8963" width="5" style="1" customWidth="1"/>
    <col min="8964" max="8964" width="7.140625" style="1" customWidth="1"/>
    <col min="8965" max="8965" width="6.7109375" style="1" customWidth="1"/>
    <col min="8966" max="8966" width="6.5703125" style="1" customWidth="1"/>
    <col min="8967" max="8967" width="8.28515625" style="1" customWidth="1"/>
    <col min="8968" max="8968" width="8.42578125" style="1" customWidth="1"/>
    <col min="8969" max="8969" width="5.42578125" style="1" customWidth="1"/>
    <col min="8970" max="8970" width="9.140625" style="1"/>
    <col min="8971" max="8972" width="4.5703125" style="1" customWidth="1"/>
    <col min="8973" max="8973" width="9.5703125" style="1" customWidth="1"/>
    <col min="8974" max="8974" width="7" style="1" customWidth="1"/>
    <col min="8975" max="8975" width="8.42578125" style="1" customWidth="1"/>
    <col min="8976" max="8976" width="4.42578125" style="1" customWidth="1"/>
    <col min="8977" max="8977" width="4.5703125" style="1" customWidth="1"/>
    <col min="8978" max="8978" width="4.42578125" style="1" customWidth="1"/>
    <col min="8979" max="8979" width="8.85546875" style="1" customWidth="1"/>
    <col min="8980" max="8980" width="4.7109375" style="1" customWidth="1"/>
    <col min="8981" max="8982" width="4.28515625" style="1" customWidth="1"/>
    <col min="8983" max="8983" width="7" style="1" customWidth="1"/>
    <col min="8984" max="8984" width="4.5703125" style="1" customWidth="1"/>
    <col min="8985" max="8986" width="4.85546875" style="1" customWidth="1"/>
    <col min="8987" max="9216" width="9.140625" style="1"/>
    <col min="9217" max="9217" width="17.7109375" style="1" customWidth="1"/>
    <col min="9218" max="9218" width="2.5703125" style="1" customWidth="1"/>
    <col min="9219" max="9219" width="5" style="1" customWidth="1"/>
    <col min="9220" max="9220" width="7.140625" style="1" customWidth="1"/>
    <col min="9221" max="9221" width="6.7109375" style="1" customWidth="1"/>
    <col min="9222" max="9222" width="6.5703125" style="1" customWidth="1"/>
    <col min="9223" max="9223" width="8.28515625" style="1" customWidth="1"/>
    <col min="9224" max="9224" width="8.42578125" style="1" customWidth="1"/>
    <col min="9225" max="9225" width="5.42578125" style="1" customWidth="1"/>
    <col min="9226" max="9226" width="9.140625" style="1"/>
    <col min="9227" max="9228" width="4.5703125" style="1" customWidth="1"/>
    <col min="9229" max="9229" width="9.5703125" style="1" customWidth="1"/>
    <col min="9230" max="9230" width="7" style="1" customWidth="1"/>
    <col min="9231" max="9231" width="8.42578125" style="1" customWidth="1"/>
    <col min="9232" max="9232" width="4.42578125" style="1" customWidth="1"/>
    <col min="9233" max="9233" width="4.5703125" style="1" customWidth="1"/>
    <col min="9234" max="9234" width="4.42578125" style="1" customWidth="1"/>
    <col min="9235" max="9235" width="8.85546875" style="1" customWidth="1"/>
    <col min="9236" max="9236" width="4.7109375" style="1" customWidth="1"/>
    <col min="9237" max="9238" width="4.28515625" style="1" customWidth="1"/>
    <col min="9239" max="9239" width="7" style="1" customWidth="1"/>
    <col min="9240" max="9240" width="4.5703125" style="1" customWidth="1"/>
    <col min="9241" max="9242" width="4.85546875" style="1" customWidth="1"/>
    <col min="9243" max="9472" width="9.140625" style="1"/>
    <col min="9473" max="9473" width="17.7109375" style="1" customWidth="1"/>
    <col min="9474" max="9474" width="2.5703125" style="1" customWidth="1"/>
    <col min="9475" max="9475" width="5" style="1" customWidth="1"/>
    <col min="9476" max="9476" width="7.140625" style="1" customWidth="1"/>
    <col min="9477" max="9477" width="6.7109375" style="1" customWidth="1"/>
    <col min="9478" max="9478" width="6.5703125" style="1" customWidth="1"/>
    <col min="9479" max="9479" width="8.28515625" style="1" customWidth="1"/>
    <col min="9480" max="9480" width="8.42578125" style="1" customWidth="1"/>
    <col min="9481" max="9481" width="5.42578125" style="1" customWidth="1"/>
    <col min="9482" max="9482" width="9.140625" style="1"/>
    <col min="9483" max="9484" width="4.5703125" style="1" customWidth="1"/>
    <col min="9485" max="9485" width="9.5703125" style="1" customWidth="1"/>
    <col min="9486" max="9486" width="7" style="1" customWidth="1"/>
    <col min="9487" max="9487" width="8.42578125" style="1" customWidth="1"/>
    <col min="9488" max="9488" width="4.42578125" style="1" customWidth="1"/>
    <col min="9489" max="9489" width="4.5703125" style="1" customWidth="1"/>
    <col min="9490" max="9490" width="4.42578125" style="1" customWidth="1"/>
    <col min="9491" max="9491" width="8.85546875" style="1" customWidth="1"/>
    <col min="9492" max="9492" width="4.7109375" style="1" customWidth="1"/>
    <col min="9493" max="9494" width="4.28515625" style="1" customWidth="1"/>
    <col min="9495" max="9495" width="7" style="1" customWidth="1"/>
    <col min="9496" max="9496" width="4.5703125" style="1" customWidth="1"/>
    <col min="9497" max="9498" width="4.85546875" style="1" customWidth="1"/>
    <col min="9499" max="9728" width="9.140625" style="1"/>
    <col min="9729" max="9729" width="17.7109375" style="1" customWidth="1"/>
    <col min="9730" max="9730" width="2.5703125" style="1" customWidth="1"/>
    <col min="9731" max="9731" width="5" style="1" customWidth="1"/>
    <col min="9732" max="9732" width="7.140625" style="1" customWidth="1"/>
    <col min="9733" max="9733" width="6.7109375" style="1" customWidth="1"/>
    <col min="9734" max="9734" width="6.5703125" style="1" customWidth="1"/>
    <col min="9735" max="9735" width="8.28515625" style="1" customWidth="1"/>
    <col min="9736" max="9736" width="8.42578125" style="1" customWidth="1"/>
    <col min="9737" max="9737" width="5.42578125" style="1" customWidth="1"/>
    <col min="9738" max="9738" width="9.140625" style="1"/>
    <col min="9739" max="9740" width="4.5703125" style="1" customWidth="1"/>
    <col min="9741" max="9741" width="9.5703125" style="1" customWidth="1"/>
    <col min="9742" max="9742" width="7" style="1" customWidth="1"/>
    <col min="9743" max="9743" width="8.42578125" style="1" customWidth="1"/>
    <col min="9744" max="9744" width="4.42578125" style="1" customWidth="1"/>
    <col min="9745" max="9745" width="4.5703125" style="1" customWidth="1"/>
    <col min="9746" max="9746" width="4.42578125" style="1" customWidth="1"/>
    <col min="9747" max="9747" width="8.85546875" style="1" customWidth="1"/>
    <col min="9748" max="9748" width="4.7109375" style="1" customWidth="1"/>
    <col min="9749" max="9750" width="4.28515625" style="1" customWidth="1"/>
    <col min="9751" max="9751" width="7" style="1" customWidth="1"/>
    <col min="9752" max="9752" width="4.5703125" style="1" customWidth="1"/>
    <col min="9753" max="9754" width="4.85546875" style="1" customWidth="1"/>
    <col min="9755" max="9984" width="9.140625" style="1"/>
    <col min="9985" max="9985" width="17.7109375" style="1" customWidth="1"/>
    <col min="9986" max="9986" width="2.5703125" style="1" customWidth="1"/>
    <col min="9987" max="9987" width="5" style="1" customWidth="1"/>
    <col min="9988" max="9988" width="7.140625" style="1" customWidth="1"/>
    <col min="9989" max="9989" width="6.7109375" style="1" customWidth="1"/>
    <col min="9990" max="9990" width="6.5703125" style="1" customWidth="1"/>
    <col min="9991" max="9991" width="8.28515625" style="1" customWidth="1"/>
    <col min="9992" max="9992" width="8.42578125" style="1" customWidth="1"/>
    <col min="9993" max="9993" width="5.42578125" style="1" customWidth="1"/>
    <col min="9994" max="9994" width="9.140625" style="1"/>
    <col min="9995" max="9996" width="4.5703125" style="1" customWidth="1"/>
    <col min="9997" max="9997" width="9.5703125" style="1" customWidth="1"/>
    <col min="9998" max="9998" width="7" style="1" customWidth="1"/>
    <col min="9999" max="9999" width="8.42578125" style="1" customWidth="1"/>
    <col min="10000" max="10000" width="4.42578125" style="1" customWidth="1"/>
    <col min="10001" max="10001" width="4.5703125" style="1" customWidth="1"/>
    <col min="10002" max="10002" width="4.42578125" style="1" customWidth="1"/>
    <col min="10003" max="10003" width="8.85546875" style="1" customWidth="1"/>
    <col min="10004" max="10004" width="4.7109375" style="1" customWidth="1"/>
    <col min="10005" max="10006" width="4.28515625" style="1" customWidth="1"/>
    <col min="10007" max="10007" width="7" style="1" customWidth="1"/>
    <col min="10008" max="10008" width="4.5703125" style="1" customWidth="1"/>
    <col min="10009" max="10010" width="4.85546875" style="1" customWidth="1"/>
    <col min="10011" max="10240" width="9.140625" style="1"/>
    <col min="10241" max="10241" width="17.7109375" style="1" customWidth="1"/>
    <col min="10242" max="10242" width="2.5703125" style="1" customWidth="1"/>
    <col min="10243" max="10243" width="5" style="1" customWidth="1"/>
    <col min="10244" max="10244" width="7.140625" style="1" customWidth="1"/>
    <col min="10245" max="10245" width="6.7109375" style="1" customWidth="1"/>
    <col min="10246" max="10246" width="6.5703125" style="1" customWidth="1"/>
    <col min="10247" max="10247" width="8.28515625" style="1" customWidth="1"/>
    <col min="10248" max="10248" width="8.42578125" style="1" customWidth="1"/>
    <col min="10249" max="10249" width="5.42578125" style="1" customWidth="1"/>
    <col min="10250" max="10250" width="9.140625" style="1"/>
    <col min="10251" max="10252" width="4.5703125" style="1" customWidth="1"/>
    <col min="10253" max="10253" width="9.5703125" style="1" customWidth="1"/>
    <col min="10254" max="10254" width="7" style="1" customWidth="1"/>
    <col min="10255" max="10255" width="8.42578125" style="1" customWidth="1"/>
    <col min="10256" max="10256" width="4.42578125" style="1" customWidth="1"/>
    <col min="10257" max="10257" width="4.5703125" style="1" customWidth="1"/>
    <col min="10258" max="10258" width="4.42578125" style="1" customWidth="1"/>
    <col min="10259" max="10259" width="8.85546875" style="1" customWidth="1"/>
    <col min="10260" max="10260" width="4.7109375" style="1" customWidth="1"/>
    <col min="10261" max="10262" width="4.28515625" style="1" customWidth="1"/>
    <col min="10263" max="10263" width="7" style="1" customWidth="1"/>
    <col min="10264" max="10264" width="4.5703125" style="1" customWidth="1"/>
    <col min="10265" max="10266" width="4.85546875" style="1" customWidth="1"/>
    <col min="10267" max="10496" width="9.140625" style="1"/>
    <col min="10497" max="10497" width="17.7109375" style="1" customWidth="1"/>
    <col min="10498" max="10498" width="2.5703125" style="1" customWidth="1"/>
    <col min="10499" max="10499" width="5" style="1" customWidth="1"/>
    <col min="10500" max="10500" width="7.140625" style="1" customWidth="1"/>
    <col min="10501" max="10501" width="6.7109375" style="1" customWidth="1"/>
    <col min="10502" max="10502" width="6.5703125" style="1" customWidth="1"/>
    <col min="10503" max="10503" width="8.28515625" style="1" customWidth="1"/>
    <col min="10504" max="10504" width="8.42578125" style="1" customWidth="1"/>
    <col min="10505" max="10505" width="5.42578125" style="1" customWidth="1"/>
    <col min="10506" max="10506" width="9.140625" style="1"/>
    <col min="10507" max="10508" width="4.5703125" style="1" customWidth="1"/>
    <col min="10509" max="10509" width="9.5703125" style="1" customWidth="1"/>
    <col min="10510" max="10510" width="7" style="1" customWidth="1"/>
    <col min="10511" max="10511" width="8.42578125" style="1" customWidth="1"/>
    <col min="10512" max="10512" width="4.42578125" style="1" customWidth="1"/>
    <col min="10513" max="10513" width="4.5703125" style="1" customWidth="1"/>
    <col min="10514" max="10514" width="4.42578125" style="1" customWidth="1"/>
    <col min="10515" max="10515" width="8.85546875" style="1" customWidth="1"/>
    <col min="10516" max="10516" width="4.7109375" style="1" customWidth="1"/>
    <col min="10517" max="10518" width="4.28515625" style="1" customWidth="1"/>
    <col min="10519" max="10519" width="7" style="1" customWidth="1"/>
    <col min="10520" max="10520" width="4.5703125" style="1" customWidth="1"/>
    <col min="10521" max="10522" width="4.85546875" style="1" customWidth="1"/>
    <col min="10523" max="10752" width="9.140625" style="1"/>
    <col min="10753" max="10753" width="17.7109375" style="1" customWidth="1"/>
    <col min="10754" max="10754" width="2.5703125" style="1" customWidth="1"/>
    <col min="10755" max="10755" width="5" style="1" customWidth="1"/>
    <col min="10756" max="10756" width="7.140625" style="1" customWidth="1"/>
    <col min="10757" max="10757" width="6.7109375" style="1" customWidth="1"/>
    <col min="10758" max="10758" width="6.5703125" style="1" customWidth="1"/>
    <col min="10759" max="10759" width="8.28515625" style="1" customWidth="1"/>
    <col min="10760" max="10760" width="8.42578125" style="1" customWidth="1"/>
    <col min="10761" max="10761" width="5.42578125" style="1" customWidth="1"/>
    <col min="10762" max="10762" width="9.140625" style="1"/>
    <col min="10763" max="10764" width="4.5703125" style="1" customWidth="1"/>
    <col min="10765" max="10765" width="9.5703125" style="1" customWidth="1"/>
    <col min="10766" max="10766" width="7" style="1" customWidth="1"/>
    <col min="10767" max="10767" width="8.42578125" style="1" customWidth="1"/>
    <col min="10768" max="10768" width="4.42578125" style="1" customWidth="1"/>
    <col min="10769" max="10769" width="4.5703125" style="1" customWidth="1"/>
    <col min="10770" max="10770" width="4.42578125" style="1" customWidth="1"/>
    <col min="10771" max="10771" width="8.85546875" style="1" customWidth="1"/>
    <col min="10772" max="10772" width="4.7109375" style="1" customWidth="1"/>
    <col min="10773" max="10774" width="4.28515625" style="1" customWidth="1"/>
    <col min="10775" max="10775" width="7" style="1" customWidth="1"/>
    <col min="10776" max="10776" width="4.5703125" style="1" customWidth="1"/>
    <col min="10777" max="10778" width="4.85546875" style="1" customWidth="1"/>
    <col min="10779" max="11008" width="9.140625" style="1"/>
    <col min="11009" max="11009" width="17.7109375" style="1" customWidth="1"/>
    <col min="11010" max="11010" width="2.5703125" style="1" customWidth="1"/>
    <col min="11011" max="11011" width="5" style="1" customWidth="1"/>
    <col min="11012" max="11012" width="7.140625" style="1" customWidth="1"/>
    <col min="11013" max="11013" width="6.7109375" style="1" customWidth="1"/>
    <col min="11014" max="11014" width="6.5703125" style="1" customWidth="1"/>
    <col min="11015" max="11015" width="8.28515625" style="1" customWidth="1"/>
    <col min="11016" max="11016" width="8.42578125" style="1" customWidth="1"/>
    <col min="11017" max="11017" width="5.42578125" style="1" customWidth="1"/>
    <col min="11018" max="11018" width="9.140625" style="1"/>
    <col min="11019" max="11020" width="4.5703125" style="1" customWidth="1"/>
    <col min="11021" max="11021" width="9.5703125" style="1" customWidth="1"/>
    <col min="11022" max="11022" width="7" style="1" customWidth="1"/>
    <col min="11023" max="11023" width="8.42578125" style="1" customWidth="1"/>
    <col min="11024" max="11024" width="4.42578125" style="1" customWidth="1"/>
    <col min="11025" max="11025" width="4.5703125" style="1" customWidth="1"/>
    <col min="11026" max="11026" width="4.42578125" style="1" customWidth="1"/>
    <col min="11027" max="11027" width="8.85546875" style="1" customWidth="1"/>
    <col min="11028" max="11028" width="4.7109375" style="1" customWidth="1"/>
    <col min="11029" max="11030" width="4.28515625" style="1" customWidth="1"/>
    <col min="11031" max="11031" width="7" style="1" customWidth="1"/>
    <col min="11032" max="11032" width="4.5703125" style="1" customWidth="1"/>
    <col min="11033" max="11034" width="4.85546875" style="1" customWidth="1"/>
    <col min="11035" max="11264" width="9.140625" style="1"/>
    <col min="11265" max="11265" width="17.7109375" style="1" customWidth="1"/>
    <col min="11266" max="11266" width="2.5703125" style="1" customWidth="1"/>
    <col min="11267" max="11267" width="5" style="1" customWidth="1"/>
    <col min="11268" max="11268" width="7.140625" style="1" customWidth="1"/>
    <col min="11269" max="11269" width="6.7109375" style="1" customWidth="1"/>
    <col min="11270" max="11270" width="6.5703125" style="1" customWidth="1"/>
    <col min="11271" max="11271" width="8.28515625" style="1" customWidth="1"/>
    <col min="11272" max="11272" width="8.42578125" style="1" customWidth="1"/>
    <col min="11273" max="11273" width="5.42578125" style="1" customWidth="1"/>
    <col min="11274" max="11274" width="9.140625" style="1"/>
    <col min="11275" max="11276" width="4.5703125" style="1" customWidth="1"/>
    <col min="11277" max="11277" width="9.5703125" style="1" customWidth="1"/>
    <col min="11278" max="11278" width="7" style="1" customWidth="1"/>
    <col min="11279" max="11279" width="8.42578125" style="1" customWidth="1"/>
    <col min="11280" max="11280" width="4.42578125" style="1" customWidth="1"/>
    <col min="11281" max="11281" width="4.5703125" style="1" customWidth="1"/>
    <col min="11282" max="11282" width="4.42578125" style="1" customWidth="1"/>
    <col min="11283" max="11283" width="8.85546875" style="1" customWidth="1"/>
    <col min="11284" max="11284" width="4.7109375" style="1" customWidth="1"/>
    <col min="11285" max="11286" width="4.28515625" style="1" customWidth="1"/>
    <col min="11287" max="11287" width="7" style="1" customWidth="1"/>
    <col min="11288" max="11288" width="4.5703125" style="1" customWidth="1"/>
    <col min="11289" max="11290" width="4.85546875" style="1" customWidth="1"/>
    <col min="11291" max="11520" width="9.140625" style="1"/>
    <col min="11521" max="11521" width="17.7109375" style="1" customWidth="1"/>
    <col min="11522" max="11522" width="2.5703125" style="1" customWidth="1"/>
    <col min="11523" max="11523" width="5" style="1" customWidth="1"/>
    <col min="11524" max="11524" width="7.140625" style="1" customWidth="1"/>
    <col min="11525" max="11525" width="6.7109375" style="1" customWidth="1"/>
    <col min="11526" max="11526" width="6.5703125" style="1" customWidth="1"/>
    <col min="11527" max="11527" width="8.28515625" style="1" customWidth="1"/>
    <col min="11528" max="11528" width="8.42578125" style="1" customWidth="1"/>
    <col min="11529" max="11529" width="5.42578125" style="1" customWidth="1"/>
    <col min="11530" max="11530" width="9.140625" style="1"/>
    <col min="11531" max="11532" width="4.5703125" style="1" customWidth="1"/>
    <col min="11533" max="11533" width="9.5703125" style="1" customWidth="1"/>
    <col min="11534" max="11534" width="7" style="1" customWidth="1"/>
    <col min="11535" max="11535" width="8.42578125" style="1" customWidth="1"/>
    <col min="11536" max="11536" width="4.42578125" style="1" customWidth="1"/>
    <col min="11537" max="11537" width="4.5703125" style="1" customWidth="1"/>
    <col min="11538" max="11538" width="4.42578125" style="1" customWidth="1"/>
    <col min="11539" max="11539" width="8.85546875" style="1" customWidth="1"/>
    <col min="11540" max="11540" width="4.7109375" style="1" customWidth="1"/>
    <col min="11541" max="11542" width="4.28515625" style="1" customWidth="1"/>
    <col min="11543" max="11543" width="7" style="1" customWidth="1"/>
    <col min="11544" max="11544" width="4.5703125" style="1" customWidth="1"/>
    <col min="11545" max="11546" width="4.85546875" style="1" customWidth="1"/>
    <col min="11547" max="11776" width="9.140625" style="1"/>
    <col min="11777" max="11777" width="17.7109375" style="1" customWidth="1"/>
    <col min="11778" max="11778" width="2.5703125" style="1" customWidth="1"/>
    <col min="11779" max="11779" width="5" style="1" customWidth="1"/>
    <col min="11780" max="11780" width="7.140625" style="1" customWidth="1"/>
    <col min="11781" max="11781" width="6.7109375" style="1" customWidth="1"/>
    <col min="11782" max="11782" width="6.5703125" style="1" customWidth="1"/>
    <col min="11783" max="11783" width="8.28515625" style="1" customWidth="1"/>
    <col min="11784" max="11784" width="8.42578125" style="1" customWidth="1"/>
    <col min="11785" max="11785" width="5.42578125" style="1" customWidth="1"/>
    <col min="11786" max="11786" width="9.140625" style="1"/>
    <col min="11787" max="11788" width="4.5703125" style="1" customWidth="1"/>
    <col min="11789" max="11789" width="9.5703125" style="1" customWidth="1"/>
    <col min="11790" max="11790" width="7" style="1" customWidth="1"/>
    <col min="11791" max="11791" width="8.42578125" style="1" customWidth="1"/>
    <col min="11792" max="11792" width="4.42578125" style="1" customWidth="1"/>
    <col min="11793" max="11793" width="4.5703125" style="1" customWidth="1"/>
    <col min="11794" max="11794" width="4.42578125" style="1" customWidth="1"/>
    <col min="11795" max="11795" width="8.85546875" style="1" customWidth="1"/>
    <col min="11796" max="11796" width="4.7109375" style="1" customWidth="1"/>
    <col min="11797" max="11798" width="4.28515625" style="1" customWidth="1"/>
    <col min="11799" max="11799" width="7" style="1" customWidth="1"/>
    <col min="11800" max="11800" width="4.5703125" style="1" customWidth="1"/>
    <col min="11801" max="11802" width="4.85546875" style="1" customWidth="1"/>
    <col min="11803" max="12032" width="9.140625" style="1"/>
    <col min="12033" max="12033" width="17.7109375" style="1" customWidth="1"/>
    <col min="12034" max="12034" width="2.5703125" style="1" customWidth="1"/>
    <col min="12035" max="12035" width="5" style="1" customWidth="1"/>
    <col min="12036" max="12036" width="7.140625" style="1" customWidth="1"/>
    <col min="12037" max="12037" width="6.7109375" style="1" customWidth="1"/>
    <col min="12038" max="12038" width="6.5703125" style="1" customWidth="1"/>
    <col min="12039" max="12039" width="8.28515625" style="1" customWidth="1"/>
    <col min="12040" max="12040" width="8.42578125" style="1" customWidth="1"/>
    <col min="12041" max="12041" width="5.42578125" style="1" customWidth="1"/>
    <col min="12042" max="12042" width="9.140625" style="1"/>
    <col min="12043" max="12044" width="4.5703125" style="1" customWidth="1"/>
    <col min="12045" max="12045" width="9.5703125" style="1" customWidth="1"/>
    <col min="12046" max="12046" width="7" style="1" customWidth="1"/>
    <col min="12047" max="12047" width="8.42578125" style="1" customWidth="1"/>
    <col min="12048" max="12048" width="4.42578125" style="1" customWidth="1"/>
    <col min="12049" max="12049" width="4.5703125" style="1" customWidth="1"/>
    <col min="12050" max="12050" width="4.42578125" style="1" customWidth="1"/>
    <col min="12051" max="12051" width="8.85546875" style="1" customWidth="1"/>
    <col min="12052" max="12052" width="4.7109375" style="1" customWidth="1"/>
    <col min="12053" max="12054" width="4.28515625" style="1" customWidth="1"/>
    <col min="12055" max="12055" width="7" style="1" customWidth="1"/>
    <col min="12056" max="12056" width="4.5703125" style="1" customWidth="1"/>
    <col min="12057" max="12058" width="4.85546875" style="1" customWidth="1"/>
    <col min="12059" max="12288" width="9.140625" style="1"/>
    <col min="12289" max="12289" width="17.7109375" style="1" customWidth="1"/>
    <col min="12290" max="12290" width="2.5703125" style="1" customWidth="1"/>
    <col min="12291" max="12291" width="5" style="1" customWidth="1"/>
    <col min="12292" max="12292" width="7.140625" style="1" customWidth="1"/>
    <col min="12293" max="12293" width="6.7109375" style="1" customWidth="1"/>
    <col min="12294" max="12294" width="6.5703125" style="1" customWidth="1"/>
    <col min="12295" max="12295" width="8.28515625" style="1" customWidth="1"/>
    <col min="12296" max="12296" width="8.42578125" style="1" customWidth="1"/>
    <col min="12297" max="12297" width="5.42578125" style="1" customWidth="1"/>
    <col min="12298" max="12298" width="9.140625" style="1"/>
    <col min="12299" max="12300" width="4.5703125" style="1" customWidth="1"/>
    <col min="12301" max="12301" width="9.5703125" style="1" customWidth="1"/>
    <col min="12302" max="12302" width="7" style="1" customWidth="1"/>
    <col min="12303" max="12303" width="8.42578125" style="1" customWidth="1"/>
    <col min="12304" max="12304" width="4.42578125" style="1" customWidth="1"/>
    <col min="12305" max="12305" width="4.5703125" style="1" customWidth="1"/>
    <col min="12306" max="12306" width="4.42578125" style="1" customWidth="1"/>
    <col min="12307" max="12307" width="8.85546875" style="1" customWidth="1"/>
    <col min="12308" max="12308" width="4.7109375" style="1" customWidth="1"/>
    <col min="12309" max="12310" width="4.28515625" style="1" customWidth="1"/>
    <col min="12311" max="12311" width="7" style="1" customWidth="1"/>
    <col min="12312" max="12312" width="4.5703125" style="1" customWidth="1"/>
    <col min="12313" max="12314" width="4.85546875" style="1" customWidth="1"/>
    <col min="12315" max="12544" width="9.140625" style="1"/>
    <col min="12545" max="12545" width="17.7109375" style="1" customWidth="1"/>
    <col min="12546" max="12546" width="2.5703125" style="1" customWidth="1"/>
    <col min="12547" max="12547" width="5" style="1" customWidth="1"/>
    <col min="12548" max="12548" width="7.140625" style="1" customWidth="1"/>
    <col min="12549" max="12549" width="6.7109375" style="1" customWidth="1"/>
    <col min="12550" max="12550" width="6.5703125" style="1" customWidth="1"/>
    <col min="12551" max="12551" width="8.28515625" style="1" customWidth="1"/>
    <col min="12552" max="12552" width="8.42578125" style="1" customWidth="1"/>
    <col min="12553" max="12553" width="5.42578125" style="1" customWidth="1"/>
    <col min="12554" max="12554" width="9.140625" style="1"/>
    <col min="12555" max="12556" width="4.5703125" style="1" customWidth="1"/>
    <col min="12557" max="12557" width="9.5703125" style="1" customWidth="1"/>
    <col min="12558" max="12558" width="7" style="1" customWidth="1"/>
    <col min="12559" max="12559" width="8.42578125" style="1" customWidth="1"/>
    <col min="12560" max="12560" width="4.42578125" style="1" customWidth="1"/>
    <col min="12561" max="12561" width="4.5703125" style="1" customWidth="1"/>
    <col min="12562" max="12562" width="4.42578125" style="1" customWidth="1"/>
    <col min="12563" max="12563" width="8.85546875" style="1" customWidth="1"/>
    <col min="12564" max="12564" width="4.7109375" style="1" customWidth="1"/>
    <col min="12565" max="12566" width="4.28515625" style="1" customWidth="1"/>
    <col min="12567" max="12567" width="7" style="1" customWidth="1"/>
    <col min="12568" max="12568" width="4.5703125" style="1" customWidth="1"/>
    <col min="12569" max="12570" width="4.85546875" style="1" customWidth="1"/>
    <col min="12571" max="12800" width="9.140625" style="1"/>
    <col min="12801" max="12801" width="17.7109375" style="1" customWidth="1"/>
    <col min="12802" max="12802" width="2.5703125" style="1" customWidth="1"/>
    <col min="12803" max="12803" width="5" style="1" customWidth="1"/>
    <col min="12804" max="12804" width="7.140625" style="1" customWidth="1"/>
    <col min="12805" max="12805" width="6.7109375" style="1" customWidth="1"/>
    <col min="12806" max="12806" width="6.5703125" style="1" customWidth="1"/>
    <col min="12807" max="12807" width="8.28515625" style="1" customWidth="1"/>
    <col min="12808" max="12808" width="8.42578125" style="1" customWidth="1"/>
    <col min="12809" max="12809" width="5.42578125" style="1" customWidth="1"/>
    <col min="12810" max="12810" width="9.140625" style="1"/>
    <col min="12811" max="12812" width="4.5703125" style="1" customWidth="1"/>
    <col min="12813" max="12813" width="9.5703125" style="1" customWidth="1"/>
    <col min="12814" max="12814" width="7" style="1" customWidth="1"/>
    <col min="12815" max="12815" width="8.42578125" style="1" customWidth="1"/>
    <col min="12816" max="12816" width="4.42578125" style="1" customWidth="1"/>
    <col min="12817" max="12817" width="4.5703125" style="1" customWidth="1"/>
    <col min="12818" max="12818" width="4.42578125" style="1" customWidth="1"/>
    <col min="12819" max="12819" width="8.85546875" style="1" customWidth="1"/>
    <col min="12820" max="12820" width="4.7109375" style="1" customWidth="1"/>
    <col min="12821" max="12822" width="4.28515625" style="1" customWidth="1"/>
    <col min="12823" max="12823" width="7" style="1" customWidth="1"/>
    <col min="12824" max="12824" width="4.5703125" style="1" customWidth="1"/>
    <col min="12825" max="12826" width="4.85546875" style="1" customWidth="1"/>
    <col min="12827" max="13056" width="9.140625" style="1"/>
    <col min="13057" max="13057" width="17.7109375" style="1" customWidth="1"/>
    <col min="13058" max="13058" width="2.5703125" style="1" customWidth="1"/>
    <col min="13059" max="13059" width="5" style="1" customWidth="1"/>
    <col min="13060" max="13060" width="7.140625" style="1" customWidth="1"/>
    <col min="13061" max="13061" width="6.7109375" style="1" customWidth="1"/>
    <col min="13062" max="13062" width="6.5703125" style="1" customWidth="1"/>
    <col min="13063" max="13063" width="8.28515625" style="1" customWidth="1"/>
    <col min="13064" max="13064" width="8.42578125" style="1" customWidth="1"/>
    <col min="13065" max="13065" width="5.42578125" style="1" customWidth="1"/>
    <col min="13066" max="13066" width="9.140625" style="1"/>
    <col min="13067" max="13068" width="4.5703125" style="1" customWidth="1"/>
    <col min="13069" max="13069" width="9.5703125" style="1" customWidth="1"/>
    <col min="13070" max="13070" width="7" style="1" customWidth="1"/>
    <col min="13071" max="13071" width="8.42578125" style="1" customWidth="1"/>
    <col min="13072" max="13072" width="4.42578125" style="1" customWidth="1"/>
    <col min="13073" max="13073" width="4.5703125" style="1" customWidth="1"/>
    <col min="13074" max="13074" width="4.42578125" style="1" customWidth="1"/>
    <col min="13075" max="13075" width="8.85546875" style="1" customWidth="1"/>
    <col min="13076" max="13076" width="4.7109375" style="1" customWidth="1"/>
    <col min="13077" max="13078" width="4.28515625" style="1" customWidth="1"/>
    <col min="13079" max="13079" width="7" style="1" customWidth="1"/>
    <col min="13080" max="13080" width="4.5703125" style="1" customWidth="1"/>
    <col min="13081" max="13082" width="4.85546875" style="1" customWidth="1"/>
    <col min="13083" max="13312" width="9.140625" style="1"/>
    <col min="13313" max="13313" width="17.7109375" style="1" customWidth="1"/>
    <col min="13314" max="13314" width="2.5703125" style="1" customWidth="1"/>
    <col min="13315" max="13315" width="5" style="1" customWidth="1"/>
    <col min="13316" max="13316" width="7.140625" style="1" customWidth="1"/>
    <col min="13317" max="13317" width="6.7109375" style="1" customWidth="1"/>
    <col min="13318" max="13318" width="6.5703125" style="1" customWidth="1"/>
    <col min="13319" max="13319" width="8.28515625" style="1" customWidth="1"/>
    <col min="13320" max="13320" width="8.42578125" style="1" customWidth="1"/>
    <col min="13321" max="13321" width="5.42578125" style="1" customWidth="1"/>
    <col min="13322" max="13322" width="9.140625" style="1"/>
    <col min="13323" max="13324" width="4.5703125" style="1" customWidth="1"/>
    <col min="13325" max="13325" width="9.5703125" style="1" customWidth="1"/>
    <col min="13326" max="13326" width="7" style="1" customWidth="1"/>
    <col min="13327" max="13327" width="8.42578125" style="1" customWidth="1"/>
    <col min="13328" max="13328" width="4.42578125" style="1" customWidth="1"/>
    <col min="13329" max="13329" width="4.5703125" style="1" customWidth="1"/>
    <col min="13330" max="13330" width="4.42578125" style="1" customWidth="1"/>
    <col min="13331" max="13331" width="8.85546875" style="1" customWidth="1"/>
    <col min="13332" max="13332" width="4.7109375" style="1" customWidth="1"/>
    <col min="13333" max="13334" width="4.28515625" style="1" customWidth="1"/>
    <col min="13335" max="13335" width="7" style="1" customWidth="1"/>
    <col min="13336" max="13336" width="4.5703125" style="1" customWidth="1"/>
    <col min="13337" max="13338" width="4.85546875" style="1" customWidth="1"/>
    <col min="13339" max="13568" width="9.140625" style="1"/>
    <col min="13569" max="13569" width="17.7109375" style="1" customWidth="1"/>
    <col min="13570" max="13570" width="2.5703125" style="1" customWidth="1"/>
    <col min="13571" max="13571" width="5" style="1" customWidth="1"/>
    <col min="13572" max="13572" width="7.140625" style="1" customWidth="1"/>
    <col min="13573" max="13573" width="6.7109375" style="1" customWidth="1"/>
    <col min="13574" max="13574" width="6.5703125" style="1" customWidth="1"/>
    <col min="13575" max="13575" width="8.28515625" style="1" customWidth="1"/>
    <col min="13576" max="13576" width="8.42578125" style="1" customWidth="1"/>
    <col min="13577" max="13577" width="5.42578125" style="1" customWidth="1"/>
    <col min="13578" max="13578" width="9.140625" style="1"/>
    <col min="13579" max="13580" width="4.5703125" style="1" customWidth="1"/>
    <col min="13581" max="13581" width="9.5703125" style="1" customWidth="1"/>
    <col min="13582" max="13582" width="7" style="1" customWidth="1"/>
    <col min="13583" max="13583" width="8.42578125" style="1" customWidth="1"/>
    <col min="13584" max="13584" width="4.42578125" style="1" customWidth="1"/>
    <col min="13585" max="13585" width="4.5703125" style="1" customWidth="1"/>
    <col min="13586" max="13586" width="4.42578125" style="1" customWidth="1"/>
    <col min="13587" max="13587" width="8.85546875" style="1" customWidth="1"/>
    <col min="13588" max="13588" width="4.7109375" style="1" customWidth="1"/>
    <col min="13589" max="13590" width="4.28515625" style="1" customWidth="1"/>
    <col min="13591" max="13591" width="7" style="1" customWidth="1"/>
    <col min="13592" max="13592" width="4.5703125" style="1" customWidth="1"/>
    <col min="13593" max="13594" width="4.85546875" style="1" customWidth="1"/>
    <col min="13595" max="13824" width="9.140625" style="1"/>
    <col min="13825" max="13825" width="17.7109375" style="1" customWidth="1"/>
    <col min="13826" max="13826" width="2.5703125" style="1" customWidth="1"/>
    <col min="13827" max="13827" width="5" style="1" customWidth="1"/>
    <col min="13828" max="13828" width="7.140625" style="1" customWidth="1"/>
    <col min="13829" max="13829" width="6.7109375" style="1" customWidth="1"/>
    <col min="13830" max="13830" width="6.5703125" style="1" customWidth="1"/>
    <col min="13831" max="13831" width="8.28515625" style="1" customWidth="1"/>
    <col min="13832" max="13832" width="8.42578125" style="1" customWidth="1"/>
    <col min="13833" max="13833" width="5.42578125" style="1" customWidth="1"/>
    <col min="13834" max="13834" width="9.140625" style="1"/>
    <col min="13835" max="13836" width="4.5703125" style="1" customWidth="1"/>
    <col min="13837" max="13837" width="9.5703125" style="1" customWidth="1"/>
    <col min="13838" max="13838" width="7" style="1" customWidth="1"/>
    <col min="13839" max="13839" width="8.42578125" style="1" customWidth="1"/>
    <col min="13840" max="13840" width="4.42578125" style="1" customWidth="1"/>
    <col min="13841" max="13841" width="4.5703125" style="1" customWidth="1"/>
    <col min="13842" max="13842" width="4.42578125" style="1" customWidth="1"/>
    <col min="13843" max="13843" width="8.85546875" style="1" customWidth="1"/>
    <col min="13844" max="13844" width="4.7109375" style="1" customWidth="1"/>
    <col min="13845" max="13846" width="4.28515625" style="1" customWidth="1"/>
    <col min="13847" max="13847" width="7" style="1" customWidth="1"/>
    <col min="13848" max="13848" width="4.5703125" style="1" customWidth="1"/>
    <col min="13849" max="13850" width="4.85546875" style="1" customWidth="1"/>
    <col min="13851" max="14080" width="9.140625" style="1"/>
    <col min="14081" max="14081" width="17.7109375" style="1" customWidth="1"/>
    <col min="14082" max="14082" width="2.5703125" style="1" customWidth="1"/>
    <col min="14083" max="14083" width="5" style="1" customWidth="1"/>
    <col min="14084" max="14084" width="7.140625" style="1" customWidth="1"/>
    <col min="14085" max="14085" width="6.7109375" style="1" customWidth="1"/>
    <col min="14086" max="14086" width="6.5703125" style="1" customWidth="1"/>
    <col min="14087" max="14087" width="8.28515625" style="1" customWidth="1"/>
    <col min="14088" max="14088" width="8.42578125" style="1" customWidth="1"/>
    <col min="14089" max="14089" width="5.42578125" style="1" customWidth="1"/>
    <col min="14090" max="14090" width="9.140625" style="1"/>
    <col min="14091" max="14092" width="4.5703125" style="1" customWidth="1"/>
    <col min="14093" max="14093" width="9.5703125" style="1" customWidth="1"/>
    <col min="14094" max="14094" width="7" style="1" customWidth="1"/>
    <col min="14095" max="14095" width="8.42578125" style="1" customWidth="1"/>
    <col min="14096" max="14096" width="4.42578125" style="1" customWidth="1"/>
    <col min="14097" max="14097" width="4.5703125" style="1" customWidth="1"/>
    <col min="14098" max="14098" width="4.42578125" style="1" customWidth="1"/>
    <col min="14099" max="14099" width="8.85546875" style="1" customWidth="1"/>
    <col min="14100" max="14100" width="4.7109375" style="1" customWidth="1"/>
    <col min="14101" max="14102" width="4.28515625" style="1" customWidth="1"/>
    <col min="14103" max="14103" width="7" style="1" customWidth="1"/>
    <col min="14104" max="14104" width="4.5703125" style="1" customWidth="1"/>
    <col min="14105" max="14106" width="4.85546875" style="1" customWidth="1"/>
    <col min="14107" max="14336" width="9.140625" style="1"/>
    <col min="14337" max="14337" width="17.7109375" style="1" customWidth="1"/>
    <col min="14338" max="14338" width="2.5703125" style="1" customWidth="1"/>
    <col min="14339" max="14339" width="5" style="1" customWidth="1"/>
    <col min="14340" max="14340" width="7.140625" style="1" customWidth="1"/>
    <col min="14341" max="14341" width="6.7109375" style="1" customWidth="1"/>
    <col min="14342" max="14342" width="6.5703125" style="1" customWidth="1"/>
    <col min="14343" max="14343" width="8.28515625" style="1" customWidth="1"/>
    <col min="14344" max="14344" width="8.42578125" style="1" customWidth="1"/>
    <col min="14345" max="14345" width="5.42578125" style="1" customWidth="1"/>
    <col min="14346" max="14346" width="9.140625" style="1"/>
    <col min="14347" max="14348" width="4.5703125" style="1" customWidth="1"/>
    <col min="14349" max="14349" width="9.5703125" style="1" customWidth="1"/>
    <col min="14350" max="14350" width="7" style="1" customWidth="1"/>
    <col min="14351" max="14351" width="8.42578125" style="1" customWidth="1"/>
    <col min="14352" max="14352" width="4.42578125" style="1" customWidth="1"/>
    <col min="14353" max="14353" width="4.5703125" style="1" customWidth="1"/>
    <col min="14354" max="14354" width="4.42578125" style="1" customWidth="1"/>
    <col min="14355" max="14355" width="8.85546875" style="1" customWidth="1"/>
    <col min="14356" max="14356" width="4.7109375" style="1" customWidth="1"/>
    <col min="14357" max="14358" width="4.28515625" style="1" customWidth="1"/>
    <col min="14359" max="14359" width="7" style="1" customWidth="1"/>
    <col min="14360" max="14360" width="4.5703125" style="1" customWidth="1"/>
    <col min="14361" max="14362" width="4.85546875" style="1" customWidth="1"/>
    <col min="14363" max="14592" width="9.140625" style="1"/>
    <col min="14593" max="14593" width="17.7109375" style="1" customWidth="1"/>
    <col min="14594" max="14594" width="2.5703125" style="1" customWidth="1"/>
    <col min="14595" max="14595" width="5" style="1" customWidth="1"/>
    <col min="14596" max="14596" width="7.140625" style="1" customWidth="1"/>
    <col min="14597" max="14597" width="6.7109375" style="1" customWidth="1"/>
    <col min="14598" max="14598" width="6.5703125" style="1" customWidth="1"/>
    <col min="14599" max="14599" width="8.28515625" style="1" customWidth="1"/>
    <col min="14600" max="14600" width="8.42578125" style="1" customWidth="1"/>
    <col min="14601" max="14601" width="5.42578125" style="1" customWidth="1"/>
    <col min="14602" max="14602" width="9.140625" style="1"/>
    <col min="14603" max="14604" width="4.5703125" style="1" customWidth="1"/>
    <col min="14605" max="14605" width="9.5703125" style="1" customWidth="1"/>
    <col min="14606" max="14606" width="7" style="1" customWidth="1"/>
    <col min="14607" max="14607" width="8.42578125" style="1" customWidth="1"/>
    <col min="14608" max="14608" width="4.42578125" style="1" customWidth="1"/>
    <col min="14609" max="14609" width="4.5703125" style="1" customWidth="1"/>
    <col min="14610" max="14610" width="4.42578125" style="1" customWidth="1"/>
    <col min="14611" max="14611" width="8.85546875" style="1" customWidth="1"/>
    <col min="14612" max="14612" width="4.7109375" style="1" customWidth="1"/>
    <col min="14613" max="14614" width="4.28515625" style="1" customWidth="1"/>
    <col min="14615" max="14615" width="7" style="1" customWidth="1"/>
    <col min="14616" max="14616" width="4.5703125" style="1" customWidth="1"/>
    <col min="14617" max="14618" width="4.85546875" style="1" customWidth="1"/>
    <col min="14619" max="14848" width="9.140625" style="1"/>
    <col min="14849" max="14849" width="17.7109375" style="1" customWidth="1"/>
    <col min="14850" max="14850" width="2.5703125" style="1" customWidth="1"/>
    <col min="14851" max="14851" width="5" style="1" customWidth="1"/>
    <col min="14852" max="14852" width="7.140625" style="1" customWidth="1"/>
    <col min="14853" max="14853" width="6.7109375" style="1" customWidth="1"/>
    <col min="14854" max="14854" width="6.5703125" style="1" customWidth="1"/>
    <col min="14855" max="14855" width="8.28515625" style="1" customWidth="1"/>
    <col min="14856" max="14856" width="8.42578125" style="1" customWidth="1"/>
    <col min="14857" max="14857" width="5.42578125" style="1" customWidth="1"/>
    <col min="14858" max="14858" width="9.140625" style="1"/>
    <col min="14859" max="14860" width="4.5703125" style="1" customWidth="1"/>
    <col min="14861" max="14861" width="9.5703125" style="1" customWidth="1"/>
    <col min="14862" max="14862" width="7" style="1" customWidth="1"/>
    <col min="14863" max="14863" width="8.42578125" style="1" customWidth="1"/>
    <col min="14864" max="14864" width="4.42578125" style="1" customWidth="1"/>
    <col min="14865" max="14865" width="4.5703125" style="1" customWidth="1"/>
    <col min="14866" max="14866" width="4.42578125" style="1" customWidth="1"/>
    <col min="14867" max="14867" width="8.85546875" style="1" customWidth="1"/>
    <col min="14868" max="14868" width="4.7109375" style="1" customWidth="1"/>
    <col min="14869" max="14870" width="4.28515625" style="1" customWidth="1"/>
    <col min="14871" max="14871" width="7" style="1" customWidth="1"/>
    <col min="14872" max="14872" width="4.5703125" style="1" customWidth="1"/>
    <col min="14873" max="14874" width="4.85546875" style="1" customWidth="1"/>
    <col min="14875" max="15104" width="9.140625" style="1"/>
    <col min="15105" max="15105" width="17.7109375" style="1" customWidth="1"/>
    <col min="15106" max="15106" width="2.5703125" style="1" customWidth="1"/>
    <col min="15107" max="15107" width="5" style="1" customWidth="1"/>
    <col min="15108" max="15108" width="7.140625" style="1" customWidth="1"/>
    <col min="15109" max="15109" width="6.7109375" style="1" customWidth="1"/>
    <col min="15110" max="15110" width="6.5703125" style="1" customWidth="1"/>
    <col min="15111" max="15111" width="8.28515625" style="1" customWidth="1"/>
    <col min="15112" max="15112" width="8.42578125" style="1" customWidth="1"/>
    <col min="15113" max="15113" width="5.42578125" style="1" customWidth="1"/>
    <col min="15114" max="15114" width="9.140625" style="1"/>
    <col min="15115" max="15116" width="4.5703125" style="1" customWidth="1"/>
    <col min="15117" max="15117" width="9.5703125" style="1" customWidth="1"/>
    <col min="15118" max="15118" width="7" style="1" customWidth="1"/>
    <col min="15119" max="15119" width="8.42578125" style="1" customWidth="1"/>
    <col min="15120" max="15120" width="4.42578125" style="1" customWidth="1"/>
    <col min="15121" max="15121" width="4.5703125" style="1" customWidth="1"/>
    <col min="15122" max="15122" width="4.42578125" style="1" customWidth="1"/>
    <col min="15123" max="15123" width="8.85546875" style="1" customWidth="1"/>
    <col min="15124" max="15124" width="4.7109375" style="1" customWidth="1"/>
    <col min="15125" max="15126" width="4.28515625" style="1" customWidth="1"/>
    <col min="15127" max="15127" width="7" style="1" customWidth="1"/>
    <col min="15128" max="15128" width="4.5703125" style="1" customWidth="1"/>
    <col min="15129" max="15130" width="4.85546875" style="1" customWidth="1"/>
    <col min="15131" max="15360" width="9.140625" style="1"/>
    <col min="15361" max="15361" width="17.7109375" style="1" customWidth="1"/>
    <col min="15362" max="15362" width="2.5703125" style="1" customWidth="1"/>
    <col min="15363" max="15363" width="5" style="1" customWidth="1"/>
    <col min="15364" max="15364" width="7.140625" style="1" customWidth="1"/>
    <col min="15365" max="15365" width="6.7109375" style="1" customWidth="1"/>
    <col min="15366" max="15366" width="6.5703125" style="1" customWidth="1"/>
    <col min="15367" max="15367" width="8.28515625" style="1" customWidth="1"/>
    <col min="15368" max="15368" width="8.42578125" style="1" customWidth="1"/>
    <col min="15369" max="15369" width="5.42578125" style="1" customWidth="1"/>
    <col min="15370" max="15370" width="9.140625" style="1"/>
    <col min="15371" max="15372" width="4.5703125" style="1" customWidth="1"/>
    <col min="15373" max="15373" width="9.5703125" style="1" customWidth="1"/>
    <col min="15374" max="15374" width="7" style="1" customWidth="1"/>
    <col min="15375" max="15375" width="8.42578125" style="1" customWidth="1"/>
    <col min="15376" max="15376" width="4.42578125" style="1" customWidth="1"/>
    <col min="15377" max="15377" width="4.5703125" style="1" customWidth="1"/>
    <col min="15378" max="15378" width="4.42578125" style="1" customWidth="1"/>
    <col min="15379" max="15379" width="8.85546875" style="1" customWidth="1"/>
    <col min="15380" max="15380" width="4.7109375" style="1" customWidth="1"/>
    <col min="15381" max="15382" width="4.28515625" style="1" customWidth="1"/>
    <col min="15383" max="15383" width="7" style="1" customWidth="1"/>
    <col min="15384" max="15384" width="4.5703125" style="1" customWidth="1"/>
    <col min="15385" max="15386" width="4.85546875" style="1" customWidth="1"/>
    <col min="15387" max="15616" width="9.140625" style="1"/>
    <col min="15617" max="15617" width="17.7109375" style="1" customWidth="1"/>
    <col min="15618" max="15618" width="2.5703125" style="1" customWidth="1"/>
    <col min="15619" max="15619" width="5" style="1" customWidth="1"/>
    <col min="15620" max="15620" width="7.140625" style="1" customWidth="1"/>
    <col min="15621" max="15621" width="6.7109375" style="1" customWidth="1"/>
    <col min="15622" max="15622" width="6.5703125" style="1" customWidth="1"/>
    <col min="15623" max="15623" width="8.28515625" style="1" customWidth="1"/>
    <col min="15624" max="15624" width="8.42578125" style="1" customWidth="1"/>
    <col min="15625" max="15625" width="5.42578125" style="1" customWidth="1"/>
    <col min="15626" max="15626" width="9.140625" style="1"/>
    <col min="15627" max="15628" width="4.5703125" style="1" customWidth="1"/>
    <col min="15629" max="15629" width="9.5703125" style="1" customWidth="1"/>
    <col min="15630" max="15630" width="7" style="1" customWidth="1"/>
    <col min="15631" max="15631" width="8.42578125" style="1" customWidth="1"/>
    <col min="15632" max="15632" width="4.42578125" style="1" customWidth="1"/>
    <col min="15633" max="15633" width="4.5703125" style="1" customWidth="1"/>
    <col min="15634" max="15634" width="4.42578125" style="1" customWidth="1"/>
    <col min="15635" max="15635" width="8.85546875" style="1" customWidth="1"/>
    <col min="15636" max="15636" width="4.7109375" style="1" customWidth="1"/>
    <col min="15637" max="15638" width="4.28515625" style="1" customWidth="1"/>
    <col min="15639" max="15639" width="7" style="1" customWidth="1"/>
    <col min="15640" max="15640" width="4.5703125" style="1" customWidth="1"/>
    <col min="15641" max="15642" width="4.85546875" style="1" customWidth="1"/>
    <col min="15643" max="15872" width="9.140625" style="1"/>
    <col min="15873" max="15873" width="17.7109375" style="1" customWidth="1"/>
    <col min="15874" max="15874" width="2.5703125" style="1" customWidth="1"/>
    <col min="15875" max="15875" width="5" style="1" customWidth="1"/>
    <col min="15876" max="15876" width="7.140625" style="1" customWidth="1"/>
    <col min="15877" max="15877" width="6.7109375" style="1" customWidth="1"/>
    <col min="15878" max="15878" width="6.5703125" style="1" customWidth="1"/>
    <col min="15879" max="15879" width="8.28515625" style="1" customWidth="1"/>
    <col min="15880" max="15880" width="8.42578125" style="1" customWidth="1"/>
    <col min="15881" max="15881" width="5.42578125" style="1" customWidth="1"/>
    <col min="15882" max="15882" width="9.140625" style="1"/>
    <col min="15883" max="15884" width="4.5703125" style="1" customWidth="1"/>
    <col min="15885" max="15885" width="9.5703125" style="1" customWidth="1"/>
    <col min="15886" max="15886" width="7" style="1" customWidth="1"/>
    <col min="15887" max="15887" width="8.42578125" style="1" customWidth="1"/>
    <col min="15888" max="15888" width="4.42578125" style="1" customWidth="1"/>
    <col min="15889" max="15889" width="4.5703125" style="1" customWidth="1"/>
    <col min="15890" max="15890" width="4.42578125" style="1" customWidth="1"/>
    <col min="15891" max="15891" width="8.85546875" style="1" customWidth="1"/>
    <col min="15892" max="15892" width="4.7109375" style="1" customWidth="1"/>
    <col min="15893" max="15894" width="4.28515625" style="1" customWidth="1"/>
    <col min="15895" max="15895" width="7" style="1" customWidth="1"/>
    <col min="15896" max="15896" width="4.5703125" style="1" customWidth="1"/>
    <col min="15897" max="15898" width="4.85546875" style="1" customWidth="1"/>
    <col min="15899" max="16128" width="9.140625" style="1"/>
    <col min="16129" max="16129" width="17.7109375" style="1" customWidth="1"/>
    <col min="16130" max="16130" width="2.5703125" style="1" customWidth="1"/>
    <col min="16131" max="16131" width="5" style="1" customWidth="1"/>
    <col min="16132" max="16132" width="7.140625" style="1" customWidth="1"/>
    <col min="16133" max="16133" width="6.7109375" style="1" customWidth="1"/>
    <col min="16134" max="16134" width="6.5703125" style="1" customWidth="1"/>
    <col min="16135" max="16135" width="8.28515625" style="1" customWidth="1"/>
    <col min="16136" max="16136" width="8.42578125" style="1" customWidth="1"/>
    <col min="16137" max="16137" width="5.42578125" style="1" customWidth="1"/>
    <col min="16138" max="16138" width="9.140625" style="1"/>
    <col min="16139" max="16140" width="4.5703125" style="1" customWidth="1"/>
    <col min="16141" max="16141" width="9.5703125" style="1" customWidth="1"/>
    <col min="16142" max="16142" width="7" style="1" customWidth="1"/>
    <col min="16143" max="16143" width="8.42578125" style="1" customWidth="1"/>
    <col min="16144" max="16144" width="4.42578125" style="1" customWidth="1"/>
    <col min="16145" max="16145" width="4.5703125" style="1" customWidth="1"/>
    <col min="16146" max="16146" width="4.42578125" style="1" customWidth="1"/>
    <col min="16147" max="16147" width="8.85546875" style="1" customWidth="1"/>
    <col min="16148" max="16148" width="4.7109375" style="1" customWidth="1"/>
    <col min="16149" max="16150" width="4.28515625" style="1" customWidth="1"/>
    <col min="16151" max="16151" width="7" style="1" customWidth="1"/>
    <col min="16152" max="16152" width="4.5703125" style="1" customWidth="1"/>
    <col min="16153" max="16154" width="4.85546875" style="1" customWidth="1"/>
    <col min="16155" max="16384" width="9.140625" style="1"/>
  </cols>
  <sheetData>
    <row r="1" spans="1:26" x14ac:dyDescent="0.25">
      <c r="V1" s="3" t="s">
        <v>0</v>
      </c>
      <c r="W1" s="4"/>
      <c r="X1" s="4"/>
      <c r="Y1" s="4"/>
      <c r="Z1" s="4"/>
    </row>
    <row r="2" spans="1:26" s="8" customFormat="1" ht="18.75" customHeight="1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2</v>
      </c>
      <c r="M2" s="7" t="s">
        <v>3</v>
      </c>
      <c r="O2" s="9">
        <v>12</v>
      </c>
      <c r="P2" s="5" t="s">
        <v>4</v>
      </c>
      <c r="Q2" s="5"/>
      <c r="R2" s="5"/>
      <c r="S2" s="5"/>
      <c r="T2" s="5"/>
      <c r="U2" s="10"/>
      <c r="V2" s="11"/>
      <c r="W2" s="11"/>
      <c r="X2" s="12" t="s">
        <v>5</v>
      </c>
      <c r="Y2" s="12"/>
    </row>
    <row r="3" spans="1:26" ht="12.75" customHeight="1" thickBot="1" x14ac:dyDescent="0.3">
      <c r="A3" s="13"/>
      <c r="B3" s="14"/>
      <c r="C3" s="13"/>
      <c r="D3" s="15"/>
      <c r="E3" s="15"/>
      <c r="F3" s="15"/>
      <c r="G3" s="15"/>
      <c r="H3" s="15"/>
      <c r="I3" s="15"/>
      <c r="J3" s="15"/>
      <c r="K3" s="15"/>
      <c r="L3" s="15"/>
      <c r="M3" s="15"/>
      <c r="N3" s="13"/>
      <c r="O3" s="13"/>
      <c r="P3" s="13"/>
      <c r="Q3" s="13"/>
      <c r="R3" s="13"/>
      <c r="S3" s="16"/>
      <c r="T3" s="16"/>
      <c r="U3" s="16"/>
      <c r="V3" s="16"/>
      <c r="W3" s="16"/>
    </row>
    <row r="4" spans="1:26" ht="12.75" customHeight="1" thickBot="1" x14ac:dyDescent="0.3">
      <c r="A4" s="17" t="s">
        <v>6</v>
      </c>
      <c r="B4" s="18"/>
      <c r="C4" s="19" t="s">
        <v>7</v>
      </c>
      <c r="D4" s="19" t="s">
        <v>8</v>
      </c>
      <c r="E4" s="20" t="s">
        <v>9</v>
      </c>
      <c r="F4" s="21" t="s">
        <v>10</v>
      </c>
      <c r="G4" s="22" t="s">
        <v>11</v>
      </c>
      <c r="H4" s="23" t="s">
        <v>12</v>
      </c>
      <c r="I4" s="24"/>
      <c r="J4" s="24"/>
      <c r="K4" s="24"/>
      <c r="L4" s="24"/>
      <c r="M4" s="25"/>
      <c r="N4" s="25"/>
      <c r="O4" s="26" t="s">
        <v>13</v>
      </c>
      <c r="P4" s="27" t="s">
        <v>14</v>
      </c>
      <c r="Q4" s="24"/>
      <c r="R4" s="24"/>
      <c r="S4" s="26" t="s">
        <v>15</v>
      </c>
      <c r="T4" s="27" t="s">
        <v>16</v>
      </c>
      <c r="U4" s="28"/>
      <c r="V4" s="29"/>
      <c r="W4" s="30" t="s">
        <v>17</v>
      </c>
      <c r="X4" s="31" t="s">
        <v>18</v>
      </c>
      <c r="Y4" s="32"/>
      <c r="Z4" s="33"/>
    </row>
    <row r="5" spans="1:26" ht="12.75" customHeight="1" thickBot="1" x14ac:dyDescent="0.3">
      <c r="A5" s="34"/>
      <c r="B5" s="35"/>
      <c r="C5" s="36"/>
      <c r="D5" s="37"/>
      <c r="E5" s="38"/>
      <c r="F5" s="39"/>
      <c r="G5" s="40"/>
      <c r="H5" s="41" t="s">
        <v>19</v>
      </c>
      <c r="I5" s="42"/>
      <c r="J5" s="42"/>
      <c r="K5" s="42"/>
      <c r="L5" s="43"/>
      <c r="M5" s="44" t="s">
        <v>20</v>
      </c>
      <c r="N5" s="44"/>
      <c r="O5" s="45"/>
      <c r="P5" s="46"/>
      <c r="Q5" s="46"/>
      <c r="R5" s="46"/>
      <c r="S5" s="47"/>
      <c r="T5" s="48"/>
      <c r="U5" s="48"/>
      <c r="V5" s="49"/>
      <c r="W5" s="50"/>
      <c r="X5" s="51"/>
      <c r="Y5" s="52"/>
      <c r="Z5" s="53"/>
    </row>
    <row r="6" spans="1:26" ht="24" customHeight="1" thickBot="1" x14ac:dyDescent="0.3">
      <c r="A6" s="34"/>
      <c r="B6" s="35"/>
      <c r="C6" s="36"/>
      <c r="D6" s="37"/>
      <c r="E6" s="38"/>
      <c r="F6" s="39"/>
      <c r="G6" s="40"/>
      <c r="H6" s="54" t="s">
        <v>21</v>
      </c>
      <c r="I6" s="55" t="s">
        <v>22</v>
      </c>
      <c r="J6" s="56"/>
      <c r="K6" s="56"/>
      <c r="L6" s="57"/>
      <c r="M6" s="58" t="s">
        <v>23</v>
      </c>
      <c r="N6" s="59" t="s">
        <v>24</v>
      </c>
      <c r="O6" s="45"/>
      <c r="P6" s="60" t="s">
        <v>25</v>
      </c>
      <c r="Q6" s="61" t="s">
        <v>26</v>
      </c>
      <c r="R6" s="62" t="s">
        <v>27</v>
      </c>
      <c r="S6" s="47"/>
      <c r="T6" s="63"/>
      <c r="U6" s="63"/>
      <c r="V6" s="64"/>
      <c r="W6" s="50"/>
      <c r="X6" s="65" t="s">
        <v>28</v>
      </c>
      <c r="Y6" s="66" t="s">
        <v>29</v>
      </c>
      <c r="Z6" s="67" t="s">
        <v>30</v>
      </c>
    </row>
    <row r="7" spans="1:26" ht="12.75" customHeight="1" x14ac:dyDescent="0.25">
      <c r="A7" s="34"/>
      <c r="B7" s="35"/>
      <c r="C7" s="36"/>
      <c r="D7" s="37"/>
      <c r="E7" s="38"/>
      <c r="F7" s="39"/>
      <c r="G7" s="40"/>
      <c r="H7" s="68"/>
      <c r="I7" s="69" t="s">
        <v>31</v>
      </c>
      <c r="J7" s="69" t="s">
        <v>32</v>
      </c>
      <c r="K7" s="70" t="s">
        <v>33</v>
      </c>
      <c r="L7" s="71" t="s">
        <v>34</v>
      </c>
      <c r="M7" s="72"/>
      <c r="N7" s="73" t="s">
        <v>35</v>
      </c>
      <c r="O7" s="45"/>
      <c r="P7" s="74"/>
      <c r="Q7" s="75"/>
      <c r="R7" s="76"/>
      <c r="S7" s="47"/>
      <c r="T7" s="77" t="s">
        <v>25</v>
      </c>
      <c r="U7" s="78" t="s">
        <v>26</v>
      </c>
      <c r="V7" s="79" t="s">
        <v>27</v>
      </c>
      <c r="W7" s="50"/>
      <c r="X7" s="65"/>
      <c r="Y7" s="80"/>
      <c r="Z7" s="81"/>
    </row>
    <row r="8" spans="1:26" ht="12.75" customHeight="1" x14ac:dyDescent="0.25">
      <c r="A8" s="34"/>
      <c r="B8" s="35"/>
      <c r="C8" s="36"/>
      <c r="D8" s="37"/>
      <c r="E8" s="38"/>
      <c r="F8" s="39"/>
      <c r="G8" s="40"/>
      <c r="H8" s="68"/>
      <c r="I8" s="82"/>
      <c r="J8" s="82"/>
      <c r="K8" s="70"/>
      <c r="L8" s="83"/>
      <c r="M8" s="72"/>
      <c r="N8" s="73"/>
      <c r="O8" s="45"/>
      <c r="P8" s="74"/>
      <c r="Q8" s="75"/>
      <c r="R8" s="76"/>
      <c r="S8" s="47"/>
      <c r="T8" s="74"/>
      <c r="U8" s="78"/>
      <c r="V8" s="84"/>
      <c r="W8" s="50"/>
      <c r="X8" s="65"/>
      <c r="Y8" s="80"/>
      <c r="Z8" s="81"/>
    </row>
    <row r="9" spans="1:26" ht="36" customHeight="1" thickBot="1" x14ac:dyDescent="0.3">
      <c r="A9" s="85"/>
      <c r="B9" s="86"/>
      <c r="C9" s="87"/>
      <c r="D9" s="37"/>
      <c r="E9" s="38"/>
      <c r="F9" s="39"/>
      <c r="G9" s="88"/>
      <c r="H9" s="89"/>
      <c r="I9" s="90"/>
      <c r="J9" s="90"/>
      <c r="K9" s="91"/>
      <c r="L9" s="92"/>
      <c r="M9" s="72"/>
      <c r="N9" s="73"/>
      <c r="O9" s="45"/>
      <c r="P9" s="74"/>
      <c r="Q9" s="75"/>
      <c r="R9" s="76"/>
      <c r="S9" s="47"/>
      <c r="T9" s="74"/>
      <c r="U9" s="78"/>
      <c r="V9" s="84"/>
      <c r="W9" s="50"/>
      <c r="X9" s="65"/>
      <c r="Y9" s="80"/>
      <c r="Z9" s="81"/>
    </row>
    <row r="10" spans="1:26" ht="12.75" customHeight="1" thickBot="1" x14ac:dyDescent="0.3">
      <c r="A10" s="93" t="s">
        <v>36</v>
      </c>
      <c r="B10" s="94"/>
      <c r="C10" s="94" t="s">
        <v>37</v>
      </c>
      <c r="D10" s="93">
        <v>1</v>
      </c>
      <c r="E10" s="95">
        <v>2</v>
      </c>
      <c r="F10" s="95" t="s">
        <v>38</v>
      </c>
      <c r="G10" s="95">
        <v>3</v>
      </c>
      <c r="H10" s="96">
        <v>4</v>
      </c>
      <c r="I10" s="96" t="s">
        <v>39</v>
      </c>
      <c r="J10" s="96" t="s">
        <v>40</v>
      </c>
      <c r="K10" s="96" t="s">
        <v>41</v>
      </c>
      <c r="L10" s="96" t="s">
        <v>42</v>
      </c>
      <c r="M10" s="95">
        <v>5</v>
      </c>
      <c r="N10" s="95" t="s">
        <v>43</v>
      </c>
      <c r="O10" s="95">
        <v>6</v>
      </c>
      <c r="P10" s="95" t="s">
        <v>44</v>
      </c>
      <c r="Q10" s="95" t="s">
        <v>45</v>
      </c>
      <c r="R10" s="95" t="s">
        <v>46</v>
      </c>
      <c r="S10" s="95">
        <v>7</v>
      </c>
      <c r="T10" s="95" t="s">
        <v>47</v>
      </c>
      <c r="U10" s="95" t="s">
        <v>48</v>
      </c>
      <c r="V10" s="95" t="s">
        <v>49</v>
      </c>
      <c r="W10" s="97">
        <v>9</v>
      </c>
      <c r="X10" s="97" t="s">
        <v>50</v>
      </c>
      <c r="Y10" s="97" t="s">
        <v>51</v>
      </c>
      <c r="Z10" s="98" t="s">
        <v>52</v>
      </c>
    </row>
    <row r="11" spans="1:26" ht="12.75" customHeight="1" x14ac:dyDescent="0.25">
      <c r="A11" s="99" t="s">
        <v>53</v>
      </c>
      <c r="B11" s="100" t="s">
        <v>54</v>
      </c>
      <c r="C11" s="101">
        <v>2017</v>
      </c>
      <c r="D11" s="102">
        <f>D14+D17+D20+D23+D26+D29+D32+D35+D38+D41+D44+D47+D50+D53</f>
        <v>0</v>
      </c>
      <c r="E11" s="102">
        <f>E14+E17+E20+E23+E26+E29+E32+E35+E38+E41+E44+E47+E50+E53</f>
        <v>0</v>
      </c>
      <c r="F11" s="102">
        <f>F14+F17+F20+F23+F26+F29+F32+F35+F38+F41+F44+F47+F50+F53</f>
        <v>0</v>
      </c>
      <c r="G11" s="103">
        <f t="shared" ref="E11:AB13" si="0">G14+G17+G20+G23+G26+G29+G32+G35+G38+G41+G44+G47+G50+G53</f>
        <v>0</v>
      </c>
      <c r="H11" s="104">
        <f t="shared" si="0"/>
        <v>0</v>
      </c>
      <c r="I11" s="102">
        <f t="shared" si="0"/>
        <v>0</v>
      </c>
      <c r="J11" s="102">
        <f t="shared" si="0"/>
        <v>0</v>
      </c>
      <c r="K11" s="102">
        <f t="shared" si="0"/>
        <v>0</v>
      </c>
      <c r="L11" s="102">
        <f>L14+L17+L20+L23+L26+L29+L32+L35+L38+L41+L44+L47+L50+L53</f>
        <v>0</v>
      </c>
      <c r="M11" s="102">
        <f t="shared" si="0"/>
        <v>0</v>
      </c>
      <c r="N11" s="102">
        <f t="shared" si="0"/>
        <v>0</v>
      </c>
      <c r="O11" s="104">
        <f t="shared" si="0"/>
        <v>0</v>
      </c>
      <c r="P11" s="102">
        <f t="shared" si="0"/>
        <v>0</v>
      </c>
      <c r="Q11" s="102">
        <f t="shared" si="0"/>
        <v>0</v>
      </c>
      <c r="R11" s="102">
        <f t="shared" si="0"/>
        <v>0</v>
      </c>
      <c r="S11" s="104">
        <f t="shared" si="0"/>
        <v>0</v>
      </c>
      <c r="T11" s="102">
        <f t="shared" si="0"/>
        <v>0</v>
      </c>
      <c r="U11" s="102">
        <f t="shared" si="0"/>
        <v>0</v>
      </c>
      <c r="V11" s="105">
        <f t="shared" si="0"/>
        <v>0</v>
      </c>
      <c r="W11" s="106">
        <f t="shared" si="0"/>
        <v>0</v>
      </c>
      <c r="X11" s="102">
        <f t="shared" si="0"/>
        <v>0</v>
      </c>
      <c r="Y11" s="102">
        <f t="shared" si="0"/>
        <v>0</v>
      </c>
      <c r="Z11" s="102">
        <f t="shared" si="0"/>
        <v>0</v>
      </c>
    </row>
    <row r="12" spans="1:26" ht="12.75" customHeight="1" x14ac:dyDescent="0.25">
      <c r="A12" s="107"/>
      <c r="B12" s="108"/>
      <c r="C12" s="109">
        <v>2018</v>
      </c>
      <c r="D12" s="102">
        <f>D15+D18+D21+D24+D27+D30+D33+D36+D39+D42+D45+D48+D51+D54</f>
        <v>0</v>
      </c>
      <c r="E12" s="110">
        <f t="shared" si="0"/>
        <v>0</v>
      </c>
      <c r="F12" s="111">
        <f t="shared" si="0"/>
        <v>0</v>
      </c>
      <c r="G12" s="103">
        <f t="shared" si="0"/>
        <v>0</v>
      </c>
      <c r="H12" s="104">
        <f t="shared" si="0"/>
        <v>0</v>
      </c>
      <c r="I12" s="102">
        <f t="shared" si="0"/>
        <v>0</v>
      </c>
      <c r="J12" s="110">
        <f t="shared" si="0"/>
        <v>0</v>
      </c>
      <c r="K12" s="110">
        <f t="shared" si="0"/>
        <v>0</v>
      </c>
      <c r="L12" s="110">
        <f>L15+L18+L21+L24+L27+L30+L33+L36+L39+L42+L45+L48+L51+L54</f>
        <v>0</v>
      </c>
      <c r="M12" s="110">
        <f t="shared" si="0"/>
        <v>0</v>
      </c>
      <c r="N12" s="111">
        <f t="shared" si="0"/>
        <v>0</v>
      </c>
      <c r="O12" s="104">
        <f t="shared" si="0"/>
        <v>0</v>
      </c>
      <c r="P12" s="102">
        <f t="shared" si="0"/>
        <v>0</v>
      </c>
      <c r="Q12" s="110">
        <f t="shared" si="0"/>
        <v>0</v>
      </c>
      <c r="R12" s="111">
        <f t="shared" si="0"/>
        <v>0</v>
      </c>
      <c r="S12" s="104">
        <f t="shared" si="0"/>
        <v>0</v>
      </c>
      <c r="T12" s="102">
        <f t="shared" si="0"/>
        <v>0</v>
      </c>
      <c r="U12" s="110">
        <f t="shared" si="0"/>
        <v>0</v>
      </c>
      <c r="V12" s="111">
        <f t="shared" si="0"/>
        <v>0</v>
      </c>
      <c r="W12" s="104">
        <f t="shared" si="0"/>
        <v>0</v>
      </c>
      <c r="X12" s="102">
        <f t="shared" si="0"/>
        <v>0</v>
      </c>
      <c r="Y12" s="110">
        <f t="shared" si="0"/>
        <v>0</v>
      </c>
      <c r="Z12" s="112">
        <f t="shared" si="0"/>
        <v>0</v>
      </c>
    </row>
    <row r="13" spans="1:26" ht="12.75" customHeight="1" thickBot="1" x14ac:dyDescent="0.3">
      <c r="A13" s="113"/>
      <c r="B13" s="114"/>
      <c r="C13" s="115">
        <v>2019</v>
      </c>
      <c r="D13" s="116">
        <f>D16+D19+D22+D25+D28+D31+D34+D37+D40+D43+D46+D49+D52+D55</f>
        <v>879</v>
      </c>
      <c r="E13" s="117">
        <f t="shared" si="0"/>
        <v>2876</v>
      </c>
      <c r="F13" s="118">
        <f t="shared" si="0"/>
        <v>38</v>
      </c>
      <c r="G13" s="119">
        <f t="shared" si="0"/>
        <v>3755</v>
      </c>
      <c r="H13" s="120">
        <f t="shared" si="0"/>
        <v>2201</v>
      </c>
      <c r="I13" s="116">
        <f t="shared" si="0"/>
        <v>23</v>
      </c>
      <c r="J13" s="117">
        <f t="shared" si="0"/>
        <v>153</v>
      </c>
      <c r="K13" s="117">
        <f t="shared" si="0"/>
        <v>943</v>
      </c>
      <c r="L13" s="117">
        <f>L16+L19+L22+L25+L28+L31+L34+L37+L40+L43+L46+L49+L52+L55</f>
        <v>1082</v>
      </c>
      <c r="M13" s="117">
        <f t="shared" si="0"/>
        <v>684</v>
      </c>
      <c r="N13" s="118">
        <f t="shared" si="0"/>
        <v>0</v>
      </c>
      <c r="O13" s="120">
        <f t="shared" si="0"/>
        <v>2885</v>
      </c>
      <c r="P13" s="116">
        <f t="shared" si="0"/>
        <v>1009</v>
      </c>
      <c r="Q13" s="117">
        <f t="shared" si="0"/>
        <v>532</v>
      </c>
      <c r="R13" s="118">
        <f t="shared" si="0"/>
        <v>1344</v>
      </c>
      <c r="S13" s="120">
        <f t="shared" si="0"/>
        <v>870</v>
      </c>
      <c r="T13" s="116">
        <f t="shared" si="0"/>
        <v>2635</v>
      </c>
      <c r="U13" s="117">
        <f t="shared" si="0"/>
        <v>223</v>
      </c>
      <c r="V13" s="118">
        <f t="shared" si="0"/>
        <v>27</v>
      </c>
      <c r="W13" s="120">
        <f t="shared" si="0"/>
        <v>1339</v>
      </c>
      <c r="X13" s="116">
        <f t="shared" si="0"/>
        <v>743</v>
      </c>
      <c r="Y13" s="117">
        <f t="shared" si="0"/>
        <v>292</v>
      </c>
      <c r="Z13" s="121">
        <f t="shared" si="0"/>
        <v>84</v>
      </c>
    </row>
    <row r="14" spans="1:26" ht="12.75" customHeight="1" x14ac:dyDescent="0.25">
      <c r="A14" s="100" t="s">
        <v>55</v>
      </c>
      <c r="B14" s="100" t="s">
        <v>56</v>
      </c>
      <c r="C14" s="101">
        <v>2017</v>
      </c>
      <c r="D14" s="122"/>
      <c r="E14" s="123"/>
      <c r="F14" s="123"/>
      <c r="G14" s="103">
        <f>D14+E14</f>
        <v>0</v>
      </c>
      <c r="H14" s="104">
        <f>I14+J14+K14+L14</f>
        <v>0</v>
      </c>
      <c r="I14" s="122"/>
      <c r="J14" s="124"/>
      <c r="K14" s="124"/>
      <c r="L14" s="124"/>
      <c r="M14" s="124"/>
      <c r="N14" s="123"/>
      <c r="O14" s="104">
        <f t="shared" ref="O14:O64" si="1">H14+M14</f>
        <v>0</v>
      </c>
      <c r="P14" s="122"/>
      <c r="Q14" s="124"/>
      <c r="R14" s="123"/>
      <c r="S14" s="104">
        <f t="shared" ref="S14:S63" si="2">G14-O14</f>
        <v>0</v>
      </c>
      <c r="T14" s="122"/>
      <c r="U14" s="124"/>
      <c r="V14" s="123"/>
      <c r="W14" s="125"/>
      <c r="X14" s="126"/>
      <c r="Y14" s="127"/>
      <c r="Z14" s="128"/>
    </row>
    <row r="15" spans="1:26" ht="12.75" customHeight="1" x14ac:dyDescent="0.25">
      <c r="A15" s="129"/>
      <c r="B15" s="108"/>
      <c r="C15" s="109">
        <v>2018</v>
      </c>
      <c r="D15" s="122"/>
      <c r="E15" s="123"/>
      <c r="F15" s="130"/>
      <c r="G15" s="103">
        <f>D15+E15</f>
        <v>0</v>
      </c>
      <c r="H15" s="104">
        <f t="shared" ref="H15:H64" si="3">I15+J15+K15+L15</f>
        <v>0</v>
      </c>
      <c r="I15" s="122"/>
      <c r="J15" s="124"/>
      <c r="K15" s="124"/>
      <c r="L15" s="124"/>
      <c r="M15" s="124"/>
      <c r="N15" s="123"/>
      <c r="O15" s="104">
        <f t="shared" si="1"/>
        <v>0</v>
      </c>
      <c r="P15" s="131"/>
      <c r="Q15" s="132"/>
      <c r="R15" s="130"/>
      <c r="S15" s="104">
        <f t="shared" si="2"/>
        <v>0</v>
      </c>
      <c r="T15" s="131"/>
      <c r="U15" s="132"/>
      <c r="V15" s="130"/>
      <c r="W15" s="133"/>
      <c r="X15" s="134"/>
      <c r="Y15" s="135"/>
      <c r="Z15" s="136"/>
    </row>
    <row r="16" spans="1:26" ht="12.75" customHeight="1" thickBot="1" x14ac:dyDescent="0.3">
      <c r="A16" s="137"/>
      <c r="B16" s="114"/>
      <c r="C16" s="115">
        <v>2019</v>
      </c>
      <c r="D16" s="138">
        <f>'[1]2. Приложение 2'!E9</f>
        <v>32</v>
      </c>
      <c r="E16" s="138">
        <f>'[1]2. Приложение 2'!W9</f>
        <v>112</v>
      </c>
      <c r="F16" s="139">
        <v>0</v>
      </c>
      <c r="G16" s="119">
        <f>D16+E16</f>
        <v>144</v>
      </c>
      <c r="H16" s="120">
        <f t="shared" si="3"/>
        <v>80</v>
      </c>
      <c r="I16" s="140">
        <v>1</v>
      </c>
      <c r="J16" s="141">
        <v>4</v>
      </c>
      <c r="K16" s="141">
        <v>30</v>
      </c>
      <c r="L16" s="142">
        <v>45</v>
      </c>
      <c r="M16" s="143">
        <f>'[1]2. Приложение 2'!CQ9</f>
        <v>47</v>
      </c>
      <c r="N16" s="144">
        <v>0</v>
      </c>
      <c r="O16" s="120">
        <f t="shared" si="1"/>
        <v>127</v>
      </c>
      <c r="P16" s="140">
        <v>44</v>
      </c>
      <c r="Q16" s="141">
        <v>7</v>
      </c>
      <c r="R16" s="144">
        <v>76</v>
      </c>
      <c r="S16" s="145">
        <f>G16-O16</f>
        <v>17</v>
      </c>
      <c r="T16" s="140">
        <v>122</v>
      </c>
      <c r="U16" s="141">
        <v>5</v>
      </c>
      <c r="V16" s="139">
        <v>0</v>
      </c>
      <c r="W16" s="146">
        <v>8</v>
      </c>
      <c r="X16" s="147">
        <v>5</v>
      </c>
      <c r="Y16" s="148">
        <v>7</v>
      </c>
      <c r="Z16" s="149">
        <v>1</v>
      </c>
    </row>
    <row r="17" spans="1:26" ht="12.75" customHeight="1" x14ac:dyDescent="0.25">
      <c r="A17" s="150" t="s">
        <v>57</v>
      </c>
      <c r="B17" s="151" t="s">
        <v>58</v>
      </c>
      <c r="C17" s="101">
        <v>2017</v>
      </c>
      <c r="D17" s="152"/>
      <c r="E17" s="153"/>
      <c r="F17" s="153"/>
      <c r="G17" s="154">
        <f t="shared" ref="G17:G61" si="4">D17+E17</f>
        <v>0</v>
      </c>
      <c r="H17" s="155">
        <f t="shared" si="3"/>
        <v>0</v>
      </c>
      <c r="I17" s="156"/>
      <c r="J17" s="157"/>
      <c r="K17" s="157"/>
      <c r="L17" s="157"/>
      <c r="M17" s="157"/>
      <c r="N17" s="153"/>
      <c r="O17" s="106">
        <f t="shared" si="1"/>
        <v>0</v>
      </c>
      <c r="P17" s="156"/>
      <c r="Q17" s="157"/>
      <c r="R17" s="153"/>
      <c r="S17" s="106">
        <f t="shared" si="2"/>
        <v>0</v>
      </c>
      <c r="T17" s="156"/>
      <c r="U17" s="157"/>
      <c r="V17" s="153"/>
      <c r="W17" s="158"/>
      <c r="X17" s="156"/>
      <c r="Y17" s="157"/>
      <c r="Z17" s="159"/>
    </row>
    <row r="18" spans="1:26" ht="12.75" customHeight="1" x14ac:dyDescent="0.25">
      <c r="A18" s="160"/>
      <c r="B18" s="161"/>
      <c r="C18" s="109">
        <v>2018</v>
      </c>
      <c r="D18" s="162"/>
      <c r="E18" s="130"/>
      <c r="F18" s="130"/>
      <c r="G18" s="103">
        <f t="shared" si="4"/>
        <v>0</v>
      </c>
      <c r="H18" s="104">
        <f t="shared" si="3"/>
        <v>0</v>
      </c>
      <c r="I18" s="131"/>
      <c r="J18" s="132"/>
      <c r="K18" s="132"/>
      <c r="L18" s="132"/>
      <c r="M18" s="132"/>
      <c r="N18" s="130"/>
      <c r="O18" s="104">
        <f t="shared" si="1"/>
        <v>0</v>
      </c>
      <c r="P18" s="131"/>
      <c r="Q18" s="132"/>
      <c r="R18" s="130"/>
      <c r="S18" s="104">
        <f t="shared" si="2"/>
        <v>0</v>
      </c>
      <c r="T18" s="131"/>
      <c r="U18" s="132"/>
      <c r="V18" s="130"/>
      <c r="W18" s="133"/>
      <c r="X18" s="131"/>
      <c r="Y18" s="132"/>
      <c r="Z18" s="163"/>
    </row>
    <row r="19" spans="1:26" ht="12.75" customHeight="1" thickBot="1" x14ac:dyDescent="0.3">
      <c r="A19" s="164"/>
      <c r="B19" s="165"/>
      <c r="C19" s="115">
        <v>2019</v>
      </c>
      <c r="D19" s="138">
        <f>'[1]2. Приложение 2'!F9</f>
        <v>0</v>
      </c>
      <c r="E19" s="138">
        <f>'[1]2. Приложение 2'!X9</f>
        <v>35</v>
      </c>
      <c r="F19" s="139">
        <v>0</v>
      </c>
      <c r="G19" s="119">
        <f t="shared" si="4"/>
        <v>35</v>
      </c>
      <c r="H19" s="120">
        <f t="shared" si="3"/>
        <v>13</v>
      </c>
      <c r="I19" s="140">
        <v>0</v>
      </c>
      <c r="J19" s="141">
        <v>0</v>
      </c>
      <c r="K19" s="141">
        <v>11</v>
      </c>
      <c r="L19" s="141">
        <v>2</v>
      </c>
      <c r="M19" s="143">
        <f>'[1]2. Приложение 2'!CR9</f>
        <v>21</v>
      </c>
      <c r="N19" s="139">
        <v>0</v>
      </c>
      <c r="O19" s="120">
        <f t="shared" si="1"/>
        <v>34</v>
      </c>
      <c r="P19" s="140">
        <v>34</v>
      </c>
      <c r="Q19" s="141">
        <v>0</v>
      </c>
      <c r="R19" s="139">
        <v>0</v>
      </c>
      <c r="S19" s="120">
        <f t="shared" si="2"/>
        <v>1</v>
      </c>
      <c r="T19" s="140">
        <v>34</v>
      </c>
      <c r="U19" s="141">
        <v>0</v>
      </c>
      <c r="V19" s="139">
        <v>0</v>
      </c>
      <c r="W19" s="146">
        <v>4</v>
      </c>
      <c r="X19" s="140">
        <v>0</v>
      </c>
      <c r="Y19" s="141">
        <v>0</v>
      </c>
      <c r="Z19" s="166">
        <v>0</v>
      </c>
    </row>
    <row r="20" spans="1:26" ht="12.75" customHeight="1" x14ac:dyDescent="0.25">
      <c r="A20" s="167" t="s">
        <v>59</v>
      </c>
      <c r="B20" s="168" t="s">
        <v>60</v>
      </c>
      <c r="C20" s="101">
        <v>2017</v>
      </c>
      <c r="D20" s="122"/>
      <c r="E20" s="123"/>
      <c r="F20" s="123"/>
      <c r="G20" s="103">
        <f t="shared" si="4"/>
        <v>0</v>
      </c>
      <c r="H20" s="155">
        <f t="shared" si="3"/>
        <v>0</v>
      </c>
      <c r="I20" s="122"/>
      <c r="J20" s="124"/>
      <c r="K20" s="124"/>
      <c r="L20" s="124"/>
      <c r="M20" s="124"/>
      <c r="N20" s="123"/>
      <c r="O20" s="106">
        <f t="shared" si="1"/>
        <v>0</v>
      </c>
      <c r="P20" s="122"/>
      <c r="Q20" s="124"/>
      <c r="R20" s="123"/>
      <c r="S20" s="106">
        <f t="shared" si="2"/>
        <v>0</v>
      </c>
      <c r="T20" s="122"/>
      <c r="U20" s="124"/>
      <c r="V20" s="123"/>
      <c r="W20" s="125"/>
      <c r="X20" s="122"/>
      <c r="Y20" s="124"/>
      <c r="Z20" s="169"/>
    </row>
    <row r="21" spans="1:26" ht="12.75" customHeight="1" x14ac:dyDescent="0.25">
      <c r="A21" s="170"/>
      <c r="B21" s="171"/>
      <c r="C21" s="109">
        <v>2018</v>
      </c>
      <c r="D21" s="131"/>
      <c r="E21" s="130"/>
      <c r="F21" s="130"/>
      <c r="G21" s="103">
        <f t="shared" si="4"/>
        <v>0</v>
      </c>
      <c r="H21" s="104">
        <f t="shared" si="3"/>
        <v>0</v>
      </c>
      <c r="I21" s="131"/>
      <c r="J21" s="132"/>
      <c r="K21" s="132"/>
      <c r="L21" s="132"/>
      <c r="M21" s="132"/>
      <c r="N21" s="130"/>
      <c r="O21" s="104">
        <f t="shared" si="1"/>
        <v>0</v>
      </c>
      <c r="P21" s="131"/>
      <c r="Q21" s="132"/>
      <c r="R21" s="130"/>
      <c r="S21" s="104">
        <f t="shared" si="2"/>
        <v>0</v>
      </c>
      <c r="T21" s="131"/>
      <c r="U21" s="132"/>
      <c r="V21" s="130"/>
      <c r="W21" s="133"/>
      <c r="X21" s="131"/>
      <c r="Y21" s="132"/>
      <c r="Z21" s="163"/>
    </row>
    <row r="22" spans="1:26" ht="12.75" customHeight="1" thickBot="1" x14ac:dyDescent="0.3">
      <c r="A22" s="172"/>
      <c r="B22" s="173"/>
      <c r="C22" s="115">
        <v>2019</v>
      </c>
      <c r="D22" s="174">
        <f>'[1]2. Приложение 2'!G9</f>
        <v>278</v>
      </c>
      <c r="E22" s="174">
        <f>'[1]2. Приложение 2'!Y9</f>
        <v>342</v>
      </c>
      <c r="F22" s="144">
        <v>3</v>
      </c>
      <c r="G22" s="119">
        <f t="shared" si="4"/>
        <v>620</v>
      </c>
      <c r="H22" s="120">
        <f t="shared" si="3"/>
        <v>351</v>
      </c>
      <c r="I22" s="175">
        <v>6</v>
      </c>
      <c r="J22" s="142">
        <v>62</v>
      </c>
      <c r="K22" s="142">
        <v>196</v>
      </c>
      <c r="L22" s="142">
        <v>87</v>
      </c>
      <c r="M22" s="143">
        <f>'[1]2. Приложение 2'!CS9</f>
        <v>71</v>
      </c>
      <c r="N22" s="144">
        <v>0</v>
      </c>
      <c r="O22" s="120">
        <f t="shared" si="1"/>
        <v>422</v>
      </c>
      <c r="P22" s="175">
        <v>42</v>
      </c>
      <c r="Q22" s="142">
        <v>79</v>
      </c>
      <c r="R22" s="144">
        <v>301</v>
      </c>
      <c r="S22" s="120">
        <f t="shared" si="2"/>
        <v>198</v>
      </c>
      <c r="T22" s="175">
        <v>253</v>
      </c>
      <c r="U22" s="142">
        <v>145</v>
      </c>
      <c r="V22" s="144">
        <v>24</v>
      </c>
      <c r="W22" s="176">
        <v>333</v>
      </c>
      <c r="X22" s="175">
        <v>202</v>
      </c>
      <c r="Y22" s="142">
        <v>75</v>
      </c>
      <c r="Z22" s="177">
        <v>46</v>
      </c>
    </row>
    <row r="23" spans="1:26" ht="12.75" customHeight="1" x14ac:dyDescent="0.25">
      <c r="A23" s="167" t="s">
        <v>61</v>
      </c>
      <c r="B23" s="168" t="s">
        <v>62</v>
      </c>
      <c r="C23" s="101">
        <v>2017</v>
      </c>
      <c r="D23" s="152"/>
      <c r="E23" s="153"/>
      <c r="F23" s="153"/>
      <c r="G23" s="178">
        <f t="shared" si="4"/>
        <v>0</v>
      </c>
      <c r="H23" s="155">
        <f t="shared" si="3"/>
        <v>0</v>
      </c>
      <c r="I23" s="156"/>
      <c r="J23" s="157"/>
      <c r="K23" s="157"/>
      <c r="L23" s="157"/>
      <c r="M23" s="157"/>
      <c r="N23" s="153"/>
      <c r="O23" s="155">
        <f t="shared" si="1"/>
        <v>0</v>
      </c>
      <c r="P23" s="156"/>
      <c r="Q23" s="157"/>
      <c r="R23" s="153"/>
      <c r="S23" s="155">
        <f t="shared" si="2"/>
        <v>0</v>
      </c>
      <c r="T23" s="156"/>
      <c r="U23" s="157"/>
      <c r="V23" s="153"/>
      <c r="W23" s="158"/>
      <c r="X23" s="156"/>
      <c r="Y23" s="157"/>
      <c r="Z23" s="159"/>
    </row>
    <row r="24" spans="1:26" ht="12.75" customHeight="1" x14ac:dyDescent="0.25">
      <c r="A24" s="170"/>
      <c r="B24" s="171"/>
      <c r="C24" s="109">
        <v>2018</v>
      </c>
      <c r="D24" s="162"/>
      <c r="E24" s="130"/>
      <c r="F24" s="130"/>
      <c r="G24" s="179">
        <f t="shared" si="4"/>
        <v>0</v>
      </c>
      <c r="H24" s="104">
        <f t="shared" si="3"/>
        <v>0</v>
      </c>
      <c r="I24" s="131"/>
      <c r="J24" s="132"/>
      <c r="K24" s="132"/>
      <c r="L24" s="132"/>
      <c r="M24" s="132"/>
      <c r="N24" s="130"/>
      <c r="O24" s="104">
        <f t="shared" si="1"/>
        <v>0</v>
      </c>
      <c r="P24" s="131"/>
      <c r="Q24" s="132"/>
      <c r="R24" s="130"/>
      <c r="S24" s="104">
        <f t="shared" si="2"/>
        <v>0</v>
      </c>
      <c r="T24" s="131"/>
      <c r="U24" s="132"/>
      <c r="V24" s="130"/>
      <c r="W24" s="133"/>
      <c r="X24" s="131"/>
      <c r="Y24" s="132"/>
      <c r="Z24" s="163"/>
    </row>
    <row r="25" spans="1:26" ht="12.75" customHeight="1" thickBot="1" x14ac:dyDescent="0.3">
      <c r="A25" s="172"/>
      <c r="B25" s="173"/>
      <c r="C25" s="115">
        <v>2019</v>
      </c>
      <c r="D25" s="138">
        <f>'[1]2. Приложение 2'!H9</f>
        <v>127</v>
      </c>
      <c r="E25" s="138">
        <f>'[1]2. Приложение 2'!Z9</f>
        <v>356</v>
      </c>
      <c r="F25" s="139">
        <v>12</v>
      </c>
      <c r="G25" s="119">
        <f t="shared" si="4"/>
        <v>483</v>
      </c>
      <c r="H25" s="120">
        <f t="shared" si="3"/>
        <v>209</v>
      </c>
      <c r="I25" s="140">
        <v>2</v>
      </c>
      <c r="J25" s="141">
        <v>2</v>
      </c>
      <c r="K25" s="141">
        <v>124</v>
      </c>
      <c r="L25" s="141">
        <v>81</v>
      </c>
      <c r="M25" s="143">
        <f>'[1]2. Приложение 2'!CT9</f>
        <v>135</v>
      </c>
      <c r="N25" s="139">
        <v>0</v>
      </c>
      <c r="O25" s="120">
        <f t="shared" si="1"/>
        <v>344</v>
      </c>
      <c r="P25" s="140">
        <v>75</v>
      </c>
      <c r="Q25" s="141">
        <v>88</v>
      </c>
      <c r="R25" s="139">
        <v>181</v>
      </c>
      <c r="S25" s="120">
        <f t="shared" si="2"/>
        <v>139</v>
      </c>
      <c r="T25" s="140">
        <v>313</v>
      </c>
      <c r="U25" s="141">
        <v>31</v>
      </c>
      <c r="V25" s="139">
        <v>0</v>
      </c>
      <c r="W25" s="146">
        <v>201</v>
      </c>
      <c r="X25" s="140">
        <v>90</v>
      </c>
      <c r="Y25" s="141">
        <v>49</v>
      </c>
      <c r="Z25" s="166">
        <v>2</v>
      </c>
    </row>
    <row r="26" spans="1:26" ht="12.75" customHeight="1" x14ac:dyDescent="0.25">
      <c r="A26" s="167" t="s">
        <v>63</v>
      </c>
      <c r="B26" s="168" t="s">
        <v>64</v>
      </c>
      <c r="C26" s="101">
        <v>2017</v>
      </c>
      <c r="D26" s="180"/>
      <c r="E26" s="181"/>
      <c r="F26" s="181"/>
      <c r="G26" s="155">
        <f t="shared" si="4"/>
        <v>0</v>
      </c>
      <c r="H26" s="155">
        <f t="shared" si="3"/>
        <v>0</v>
      </c>
      <c r="I26" s="122"/>
      <c r="J26" s="124"/>
      <c r="K26" s="124"/>
      <c r="L26" s="124"/>
      <c r="M26" s="124"/>
      <c r="N26" s="123"/>
      <c r="O26" s="155">
        <f t="shared" si="1"/>
        <v>0</v>
      </c>
      <c r="P26" s="122"/>
      <c r="Q26" s="124"/>
      <c r="R26" s="123"/>
      <c r="S26" s="155">
        <f t="shared" si="2"/>
        <v>0</v>
      </c>
      <c r="T26" s="122"/>
      <c r="U26" s="124"/>
      <c r="V26" s="123"/>
      <c r="W26" s="125"/>
      <c r="X26" s="122"/>
      <c r="Y26" s="124"/>
      <c r="Z26" s="169"/>
    </row>
    <row r="27" spans="1:26" ht="12.75" customHeight="1" x14ac:dyDescent="0.25">
      <c r="A27" s="170"/>
      <c r="B27" s="171"/>
      <c r="C27" s="109">
        <v>2018</v>
      </c>
      <c r="D27" s="182"/>
      <c r="E27" s="130"/>
      <c r="F27" s="130"/>
      <c r="G27" s="179">
        <f t="shared" si="4"/>
        <v>0</v>
      </c>
      <c r="H27" s="104">
        <f t="shared" si="3"/>
        <v>0</v>
      </c>
      <c r="I27" s="131"/>
      <c r="J27" s="132"/>
      <c r="K27" s="132"/>
      <c r="L27" s="132"/>
      <c r="M27" s="132"/>
      <c r="N27" s="130"/>
      <c r="O27" s="104">
        <f t="shared" si="1"/>
        <v>0</v>
      </c>
      <c r="P27" s="131"/>
      <c r="Q27" s="132"/>
      <c r="R27" s="130"/>
      <c r="S27" s="104">
        <f t="shared" si="2"/>
        <v>0</v>
      </c>
      <c r="T27" s="131"/>
      <c r="U27" s="132"/>
      <c r="V27" s="130"/>
      <c r="W27" s="133"/>
      <c r="X27" s="131"/>
      <c r="Y27" s="132"/>
      <c r="Z27" s="163"/>
    </row>
    <row r="28" spans="1:26" ht="12.75" customHeight="1" thickBot="1" x14ac:dyDescent="0.3">
      <c r="A28" s="172"/>
      <c r="B28" s="173"/>
      <c r="C28" s="115">
        <v>2019</v>
      </c>
      <c r="D28" s="174">
        <f>'[1]2. Приложение 2'!I9</f>
        <v>0</v>
      </c>
      <c r="E28" s="174">
        <f>'[1]2. Приложение 2'!AA9</f>
        <v>36</v>
      </c>
      <c r="F28" s="144">
        <v>0</v>
      </c>
      <c r="G28" s="119">
        <f t="shared" si="4"/>
        <v>36</v>
      </c>
      <c r="H28" s="120">
        <f t="shared" si="3"/>
        <v>15</v>
      </c>
      <c r="I28" s="175">
        <v>0</v>
      </c>
      <c r="J28" s="142">
        <v>1</v>
      </c>
      <c r="K28" s="142">
        <v>7</v>
      </c>
      <c r="L28" s="142">
        <v>7</v>
      </c>
      <c r="M28" s="143">
        <f>'[1]2. Приложение 2'!CU9</f>
        <v>8</v>
      </c>
      <c r="N28" s="144">
        <v>0</v>
      </c>
      <c r="O28" s="120">
        <f t="shared" si="1"/>
        <v>23</v>
      </c>
      <c r="P28" s="175">
        <v>7</v>
      </c>
      <c r="Q28" s="142">
        <v>9</v>
      </c>
      <c r="R28" s="144">
        <v>7</v>
      </c>
      <c r="S28" s="120">
        <f t="shared" si="2"/>
        <v>13</v>
      </c>
      <c r="T28" s="175">
        <v>15</v>
      </c>
      <c r="U28" s="142">
        <v>8</v>
      </c>
      <c r="V28" s="144">
        <v>0</v>
      </c>
      <c r="W28" s="176">
        <v>13</v>
      </c>
      <c r="X28" s="175">
        <v>8</v>
      </c>
      <c r="Y28" s="142">
        <v>4</v>
      </c>
      <c r="Z28" s="177">
        <v>0</v>
      </c>
    </row>
    <row r="29" spans="1:26" ht="12.75" customHeight="1" x14ac:dyDescent="0.25">
      <c r="A29" s="167" t="s">
        <v>65</v>
      </c>
      <c r="B29" s="168" t="s">
        <v>66</v>
      </c>
      <c r="C29" s="101">
        <v>2017</v>
      </c>
      <c r="D29" s="152"/>
      <c r="E29" s="153"/>
      <c r="F29" s="153"/>
      <c r="G29" s="178">
        <f t="shared" si="4"/>
        <v>0</v>
      </c>
      <c r="H29" s="155">
        <f t="shared" si="3"/>
        <v>0</v>
      </c>
      <c r="I29" s="156"/>
      <c r="J29" s="157"/>
      <c r="K29" s="157"/>
      <c r="L29" s="157"/>
      <c r="M29" s="157"/>
      <c r="N29" s="153"/>
      <c r="O29" s="106">
        <f t="shared" si="1"/>
        <v>0</v>
      </c>
      <c r="P29" s="156"/>
      <c r="Q29" s="157"/>
      <c r="R29" s="153"/>
      <c r="S29" s="155">
        <f t="shared" si="2"/>
        <v>0</v>
      </c>
      <c r="T29" s="156"/>
      <c r="U29" s="183"/>
      <c r="V29" s="184"/>
      <c r="W29" s="185"/>
      <c r="X29" s="186"/>
      <c r="Y29" s="183"/>
      <c r="Z29" s="187"/>
    </row>
    <row r="30" spans="1:26" ht="12.75" customHeight="1" x14ac:dyDescent="0.25">
      <c r="A30" s="170"/>
      <c r="B30" s="171"/>
      <c r="C30" s="109">
        <v>2018</v>
      </c>
      <c r="D30" s="162"/>
      <c r="E30" s="130"/>
      <c r="F30" s="130"/>
      <c r="G30" s="179">
        <f t="shared" si="4"/>
        <v>0</v>
      </c>
      <c r="H30" s="104">
        <f t="shared" si="3"/>
        <v>0</v>
      </c>
      <c r="I30" s="131"/>
      <c r="J30" s="132"/>
      <c r="K30" s="132"/>
      <c r="L30" s="132"/>
      <c r="M30" s="132"/>
      <c r="N30" s="130"/>
      <c r="O30" s="104">
        <f t="shared" si="1"/>
        <v>0</v>
      </c>
      <c r="P30" s="131"/>
      <c r="Q30" s="132"/>
      <c r="R30" s="130"/>
      <c r="S30" s="104">
        <f t="shared" si="2"/>
        <v>0</v>
      </c>
      <c r="T30" s="131"/>
      <c r="U30" s="132"/>
      <c r="V30" s="130"/>
      <c r="W30" s="133"/>
      <c r="X30" s="131"/>
      <c r="Y30" s="132"/>
      <c r="Z30" s="163"/>
    </row>
    <row r="31" spans="1:26" ht="12.75" customHeight="1" thickBot="1" x14ac:dyDescent="0.3">
      <c r="A31" s="172"/>
      <c r="B31" s="173"/>
      <c r="C31" s="115">
        <v>2019</v>
      </c>
      <c r="D31" s="138">
        <f>'[1]2. Приложение 2'!J9</f>
        <v>105</v>
      </c>
      <c r="E31" s="138">
        <f>'[1]2. Приложение 2'!AB9</f>
        <v>123</v>
      </c>
      <c r="F31" s="139">
        <v>1</v>
      </c>
      <c r="G31" s="119">
        <f t="shared" si="4"/>
        <v>228</v>
      </c>
      <c r="H31" s="120">
        <f t="shared" si="3"/>
        <v>117</v>
      </c>
      <c r="I31" s="140">
        <v>2</v>
      </c>
      <c r="J31" s="141">
        <v>3</v>
      </c>
      <c r="K31" s="141">
        <v>45</v>
      </c>
      <c r="L31" s="141">
        <v>67</v>
      </c>
      <c r="M31" s="143">
        <f>'[1]2. Приложение 2'!CV9</f>
        <v>59</v>
      </c>
      <c r="N31" s="139">
        <v>0</v>
      </c>
      <c r="O31" s="120">
        <f t="shared" si="1"/>
        <v>176</v>
      </c>
      <c r="P31" s="140">
        <v>45</v>
      </c>
      <c r="Q31" s="141">
        <v>35</v>
      </c>
      <c r="R31" s="166">
        <v>96</v>
      </c>
      <c r="S31" s="120">
        <f t="shared" si="2"/>
        <v>52</v>
      </c>
      <c r="T31" s="140">
        <v>171</v>
      </c>
      <c r="U31" s="141">
        <v>4</v>
      </c>
      <c r="V31" s="139">
        <v>1</v>
      </c>
      <c r="W31" s="146">
        <v>101</v>
      </c>
      <c r="X31" s="140">
        <v>85</v>
      </c>
      <c r="Y31" s="141">
        <v>20</v>
      </c>
      <c r="Z31" s="166">
        <v>5</v>
      </c>
    </row>
    <row r="32" spans="1:26" ht="12.75" customHeight="1" x14ac:dyDescent="0.25">
      <c r="A32" s="167" t="s">
        <v>67</v>
      </c>
      <c r="B32" s="168" t="s">
        <v>68</v>
      </c>
      <c r="C32" s="101">
        <v>2017</v>
      </c>
      <c r="D32" s="122"/>
      <c r="E32" s="123"/>
      <c r="F32" s="123"/>
      <c r="G32" s="188">
        <f t="shared" si="4"/>
        <v>0</v>
      </c>
      <c r="H32" s="155">
        <f t="shared" si="3"/>
        <v>0</v>
      </c>
      <c r="I32" s="122"/>
      <c r="J32" s="124"/>
      <c r="K32" s="124"/>
      <c r="L32" s="124"/>
      <c r="M32" s="124"/>
      <c r="N32" s="123"/>
      <c r="O32" s="155">
        <f t="shared" si="1"/>
        <v>0</v>
      </c>
      <c r="P32" s="122"/>
      <c r="Q32" s="124"/>
      <c r="R32" s="123"/>
      <c r="S32" s="104">
        <f t="shared" si="2"/>
        <v>0</v>
      </c>
      <c r="T32" s="122"/>
      <c r="U32" s="124"/>
      <c r="V32" s="123"/>
      <c r="W32" s="125"/>
      <c r="X32" s="122"/>
      <c r="Y32" s="124"/>
      <c r="Z32" s="169"/>
    </row>
    <row r="33" spans="1:26" ht="12.75" customHeight="1" x14ac:dyDescent="0.25">
      <c r="A33" s="170"/>
      <c r="B33" s="171"/>
      <c r="C33" s="109">
        <v>2018</v>
      </c>
      <c r="D33" s="131"/>
      <c r="E33" s="130"/>
      <c r="F33" s="130"/>
      <c r="G33" s="179">
        <f t="shared" si="4"/>
        <v>0</v>
      </c>
      <c r="H33" s="104">
        <f t="shared" si="3"/>
        <v>0</v>
      </c>
      <c r="I33" s="131"/>
      <c r="J33" s="132"/>
      <c r="K33" s="132"/>
      <c r="L33" s="132"/>
      <c r="M33" s="132"/>
      <c r="N33" s="130"/>
      <c r="O33" s="104">
        <f t="shared" si="1"/>
        <v>0</v>
      </c>
      <c r="P33" s="131"/>
      <c r="Q33" s="132"/>
      <c r="R33" s="130"/>
      <c r="S33" s="104">
        <f t="shared" si="2"/>
        <v>0</v>
      </c>
      <c r="T33" s="131"/>
      <c r="U33" s="132"/>
      <c r="V33" s="130"/>
      <c r="W33" s="133"/>
      <c r="X33" s="131"/>
      <c r="Y33" s="132"/>
      <c r="Z33" s="163"/>
    </row>
    <row r="34" spans="1:26" ht="12.75" customHeight="1" thickBot="1" x14ac:dyDescent="0.3">
      <c r="A34" s="172"/>
      <c r="B34" s="173"/>
      <c r="C34" s="115">
        <v>2019</v>
      </c>
      <c r="D34" s="138">
        <f>'[1]2. Приложение 2'!K9</f>
        <v>50</v>
      </c>
      <c r="E34" s="138">
        <f>'[1]2. Приложение 2'!AC9</f>
        <v>381</v>
      </c>
      <c r="F34" s="144">
        <v>0</v>
      </c>
      <c r="G34" s="119">
        <f t="shared" si="4"/>
        <v>431</v>
      </c>
      <c r="H34" s="120">
        <f t="shared" si="3"/>
        <v>242</v>
      </c>
      <c r="I34" s="175">
        <v>4</v>
      </c>
      <c r="J34" s="142">
        <v>4</v>
      </c>
      <c r="K34" s="142">
        <v>136</v>
      </c>
      <c r="L34" s="142">
        <v>98</v>
      </c>
      <c r="M34" s="143">
        <f>'[1]2. Приложение 2'!CW9</f>
        <v>60</v>
      </c>
      <c r="N34" s="144">
        <v>0</v>
      </c>
      <c r="O34" s="120">
        <f t="shared" si="1"/>
        <v>302</v>
      </c>
      <c r="P34" s="175">
        <v>56</v>
      </c>
      <c r="Q34" s="142">
        <v>62</v>
      </c>
      <c r="R34" s="144">
        <v>184</v>
      </c>
      <c r="S34" s="120">
        <f t="shared" si="2"/>
        <v>129</v>
      </c>
      <c r="T34" s="175">
        <v>292</v>
      </c>
      <c r="U34" s="142">
        <v>10</v>
      </c>
      <c r="V34" s="144">
        <v>0</v>
      </c>
      <c r="W34" s="176">
        <v>145</v>
      </c>
      <c r="X34" s="175">
        <v>93</v>
      </c>
      <c r="Y34" s="142">
        <v>26</v>
      </c>
      <c r="Z34" s="177">
        <v>1</v>
      </c>
    </row>
    <row r="35" spans="1:26" ht="12.75" customHeight="1" x14ac:dyDescent="0.25">
      <c r="A35" s="167" t="s">
        <v>69</v>
      </c>
      <c r="B35" s="168" t="s">
        <v>70</v>
      </c>
      <c r="C35" s="101">
        <v>2017</v>
      </c>
      <c r="D35" s="152"/>
      <c r="E35" s="153"/>
      <c r="F35" s="153"/>
      <c r="G35" s="178">
        <f t="shared" si="4"/>
        <v>0</v>
      </c>
      <c r="H35" s="155">
        <f t="shared" si="3"/>
        <v>0</v>
      </c>
      <c r="I35" s="156"/>
      <c r="J35" s="157"/>
      <c r="K35" s="157"/>
      <c r="L35" s="157"/>
      <c r="M35" s="157"/>
      <c r="N35" s="153"/>
      <c r="O35" s="155">
        <f t="shared" si="1"/>
        <v>0</v>
      </c>
      <c r="P35" s="156"/>
      <c r="Q35" s="157"/>
      <c r="R35" s="153"/>
      <c r="S35" s="106">
        <f t="shared" si="2"/>
        <v>0</v>
      </c>
      <c r="T35" s="156"/>
      <c r="U35" s="157"/>
      <c r="V35" s="153"/>
      <c r="W35" s="158"/>
      <c r="X35" s="156"/>
      <c r="Y35" s="157"/>
      <c r="Z35" s="159"/>
    </row>
    <row r="36" spans="1:26" ht="12.75" customHeight="1" x14ac:dyDescent="0.25">
      <c r="A36" s="170"/>
      <c r="B36" s="171"/>
      <c r="C36" s="109">
        <v>2018</v>
      </c>
      <c r="D36" s="162"/>
      <c r="E36" s="130"/>
      <c r="F36" s="130"/>
      <c r="G36" s="179">
        <f t="shared" si="4"/>
        <v>0</v>
      </c>
      <c r="H36" s="104">
        <f t="shared" si="3"/>
        <v>0</v>
      </c>
      <c r="I36" s="131"/>
      <c r="J36" s="132"/>
      <c r="K36" s="132"/>
      <c r="L36" s="132"/>
      <c r="M36" s="132"/>
      <c r="N36" s="130"/>
      <c r="O36" s="104">
        <f t="shared" si="1"/>
        <v>0</v>
      </c>
      <c r="P36" s="131"/>
      <c r="Q36" s="132"/>
      <c r="R36" s="130"/>
      <c r="S36" s="104">
        <f t="shared" si="2"/>
        <v>0</v>
      </c>
      <c r="T36" s="131"/>
      <c r="U36" s="132"/>
      <c r="V36" s="130"/>
      <c r="W36" s="133"/>
      <c r="X36" s="131"/>
      <c r="Y36" s="132"/>
      <c r="Z36" s="163"/>
    </row>
    <row r="37" spans="1:26" ht="12.75" customHeight="1" thickBot="1" x14ac:dyDescent="0.3">
      <c r="A37" s="172"/>
      <c r="B37" s="173"/>
      <c r="C37" s="115">
        <v>2019</v>
      </c>
      <c r="D37" s="138">
        <f>'[1]2. Приложение 2'!L9</f>
        <v>16</v>
      </c>
      <c r="E37" s="138">
        <f>'[1]2. Приложение 2'!AD9</f>
        <v>103</v>
      </c>
      <c r="F37" s="139">
        <v>2</v>
      </c>
      <c r="G37" s="119">
        <f t="shared" si="4"/>
        <v>119</v>
      </c>
      <c r="H37" s="120">
        <f t="shared" si="3"/>
        <v>72</v>
      </c>
      <c r="I37" s="189">
        <v>2</v>
      </c>
      <c r="J37" s="141">
        <v>5</v>
      </c>
      <c r="K37" s="141">
        <v>26</v>
      </c>
      <c r="L37" s="141">
        <v>39</v>
      </c>
      <c r="M37" s="143">
        <f>'[1]2. Приложение 2'!CX9</f>
        <v>26</v>
      </c>
      <c r="N37" s="139">
        <v>0</v>
      </c>
      <c r="O37" s="120">
        <f t="shared" si="1"/>
        <v>98</v>
      </c>
      <c r="P37" s="140">
        <v>16</v>
      </c>
      <c r="Q37" s="141">
        <v>24</v>
      </c>
      <c r="R37" s="166">
        <v>58</v>
      </c>
      <c r="S37" s="120">
        <f t="shared" si="2"/>
        <v>21</v>
      </c>
      <c r="T37" s="140">
        <v>96</v>
      </c>
      <c r="U37" s="141">
        <v>2</v>
      </c>
      <c r="V37" s="139">
        <v>0</v>
      </c>
      <c r="W37" s="146">
        <v>50</v>
      </c>
      <c r="X37" s="140">
        <v>30</v>
      </c>
      <c r="Y37" s="141">
        <v>15</v>
      </c>
      <c r="Z37" s="166">
        <v>2</v>
      </c>
    </row>
    <row r="38" spans="1:26" ht="12.75" customHeight="1" x14ac:dyDescent="0.25">
      <c r="A38" s="168" t="s">
        <v>71</v>
      </c>
      <c r="B38" s="168" t="s">
        <v>72</v>
      </c>
      <c r="C38" s="101">
        <v>2017</v>
      </c>
      <c r="D38" s="122"/>
      <c r="E38" s="123"/>
      <c r="F38" s="123"/>
      <c r="G38" s="178">
        <f t="shared" si="4"/>
        <v>0</v>
      </c>
      <c r="H38" s="155">
        <f t="shared" si="3"/>
        <v>0</v>
      </c>
      <c r="I38" s="122"/>
      <c r="J38" s="124"/>
      <c r="K38" s="124"/>
      <c r="L38" s="124"/>
      <c r="M38" s="124"/>
      <c r="N38" s="123"/>
      <c r="O38" s="155">
        <f t="shared" si="1"/>
        <v>0</v>
      </c>
      <c r="P38" s="122"/>
      <c r="Q38" s="124"/>
      <c r="R38" s="123"/>
      <c r="S38" s="104">
        <f t="shared" si="2"/>
        <v>0</v>
      </c>
      <c r="T38" s="122"/>
      <c r="U38" s="124"/>
      <c r="V38" s="123"/>
      <c r="W38" s="125"/>
      <c r="X38" s="122"/>
      <c r="Y38" s="124"/>
      <c r="Z38" s="169"/>
    </row>
    <row r="39" spans="1:26" ht="12.75" customHeight="1" x14ac:dyDescent="0.25">
      <c r="A39" s="190"/>
      <c r="B39" s="171"/>
      <c r="C39" s="109">
        <v>2018</v>
      </c>
      <c r="D39" s="131"/>
      <c r="E39" s="191"/>
      <c r="F39" s="191"/>
      <c r="G39" s="179">
        <f t="shared" si="4"/>
        <v>0</v>
      </c>
      <c r="H39" s="104">
        <f t="shared" si="3"/>
        <v>0</v>
      </c>
      <c r="I39" s="131"/>
      <c r="J39" s="132"/>
      <c r="K39" s="132"/>
      <c r="L39" s="132"/>
      <c r="M39" s="132"/>
      <c r="N39" s="130"/>
      <c r="O39" s="104">
        <f t="shared" si="1"/>
        <v>0</v>
      </c>
      <c r="P39" s="131"/>
      <c r="Q39" s="132"/>
      <c r="R39" s="130"/>
      <c r="S39" s="104">
        <f t="shared" si="2"/>
        <v>0</v>
      </c>
      <c r="T39" s="131"/>
      <c r="U39" s="132"/>
      <c r="V39" s="130"/>
      <c r="W39" s="133"/>
      <c r="X39" s="131"/>
      <c r="Y39" s="132"/>
      <c r="Z39" s="163"/>
    </row>
    <row r="40" spans="1:26" ht="12.75" customHeight="1" thickBot="1" x14ac:dyDescent="0.3">
      <c r="A40" s="192"/>
      <c r="B40" s="171"/>
      <c r="C40" s="115">
        <v>2019</v>
      </c>
      <c r="D40" s="138">
        <f>'[1]2. Приложение 2'!M9</f>
        <v>18</v>
      </c>
      <c r="E40" s="138">
        <f>'[1]2. Приложение 2'!AE9</f>
        <v>23</v>
      </c>
      <c r="F40" s="144">
        <v>2</v>
      </c>
      <c r="G40" s="119">
        <f t="shared" si="4"/>
        <v>41</v>
      </c>
      <c r="H40" s="120">
        <f t="shared" si="3"/>
        <v>36</v>
      </c>
      <c r="I40" s="175">
        <v>0</v>
      </c>
      <c r="J40" s="142">
        <v>0</v>
      </c>
      <c r="K40" s="142">
        <v>6</v>
      </c>
      <c r="L40" s="142">
        <v>30</v>
      </c>
      <c r="M40" s="143">
        <f>'[1]2. Приложение 2'!CY9</f>
        <v>5</v>
      </c>
      <c r="N40" s="144">
        <v>0</v>
      </c>
      <c r="O40" s="120">
        <f t="shared" si="1"/>
        <v>41</v>
      </c>
      <c r="P40" s="175">
        <v>10</v>
      </c>
      <c r="Q40" s="142">
        <v>9</v>
      </c>
      <c r="R40" s="144">
        <v>22</v>
      </c>
      <c r="S40" s="120">
        <f t="shared" si="2"/>
        <v>0</v>
      </c>
      <c r="T40" s="175">
        <v>41</v>
      </c>
      <c r="U40" s="142">
        <v>0</v>
      </c>
      <c r="V40" s="144">
        <v>0</v>
      </c>
      <c r="W40" s="176">
        <v>0</v>
      </c>
      <c r="X40" s="175">
        <v>0</v>
      </c>
      <c r="Y40" s="142">
        <v>0</v>
      </c>
      <c r="Z40" s="177">
        <v>0</v>
      </c>
    </row>
    <row r="41" spans="1:26" ht="12.75" customHeight="1" x14ac:dyDescent="0.25">
      <c r="A41" s="100" t="s">
        <v>73</v>
      </c>
      <c r="B41" s="168" t="s">
        <v>74</v>
      </c>
      <c r="C41" s="101">
        <v>2017</v>
      </c>
      <c r="D41" s="152"/>
      <c r="E41" s="153"/>
      <c r="F41" s="153"/>
      <c r="G41" s="178">
        <f t="shared" si="4"/>
        <v>0</v>
      </c>
      <c r="H41" s="155">
        <f t="shared" si="3"/>
        <v>0</v>
      </c>
      <c r="I41" s="156"/>
      <c r="J41" s="157"/>
      <c r="K41" s="157"/>
      <c r="L41" s="157"/>
      <c r="M41" s="157"/>
      <c r="N41" s="153"/>
      <c r="O41" s="106">
        <f t="shared" si="1"/>
        <v>0</v>
      </c>
      <c r="P41" s="156"/>
      <c r="Q41" s="157"/>
      <c r="R41" s="153"/>
      <c r="S41" s="106">
        <f t="shared" si="2"/>
        <v>0</v>
      </c>
      <c r="T41" s="156"/>
      <c r="U41" s="157"/>
      <c r="V41" s="153"/>
      <c r="W41" s="158"/>
      <c r="X41" s="156"/>
      <c r="Y41" s="157"/>
      <c r="Z41" s="159"/>
    </row>
    <row r="42" spans="1:26" ht="12.75" customHeight="1" x14ac:dyDescent="0.25">
      <c r="A42" s="108"/>
      <c r="B42" s="171"/>
      <c r="C42" s="109">
        <v>2018</v>
      </c>
      <c r="D42" s="162"/>
      <c r="E42" s="130"/>
      <c r="F42" s="130"/>
      <c r="G42" s="179">
        <f t="shared" si="4"/>
        <v>0</v>
      </c>
      <c r="H42" s="104">
        <f t="shared" si="3"/>
        <v>0</v>
      </c>
      <c r="I42" s="131"/>
      <c r="J42" s="132"/>
      <c r="K42" s="132"/>
      <c r="L42" s="132"/>
      <c r="M42" s="132"/>
      <c r="N42" s="130"/>
      <c r="O42" s="104">
        <f t="shared" si="1"/>
        <v>0</v>
      </c>
      <c r="P42" s="131"/>
      <c r="Q42" s="132"/>
      <c r="R42" s="130"/>
      <c r="S42" s="104">
        <f t="shared" si="2"/>
        <v>0</v>
      </c>
      <c r="T42" s="131"/>
      <c r="U42" s="132"/>
      <c r="V42" s="130"/>
      <c r="W42" s="133"/>
      <c r="X42" s="131"/>
      <c r="Y42" s="132"/>
      <c r="Z42" s="163"/>
    </row>
    <row r="43" spans="1:26" ht="12.75" customHeight="1" thickBot="1" x14ac:dyDescent="0.3">
      <c r="A43" s="114"/>
      <c r="B43" s="173"/>
      <c r="C43" s="115">
        <v>2019</v>
      </c>
      <c r="D43" s="138">
        <f>'[1]2. Приложение 2'!N9</f>
        <v>78</v>
      </c>
      <c r="E43" s="138">
        <f>'[1]2. Приложение 2'!AF9</f>
        <v>359</v>
      </c>
      <c r="F43" s="139">
        <v>5</v>
      </c>
      <c r="G43" s="119">
        <f t="shared" si="4"/>
        <v>437</v>
      </c>
      <c r="H43" s="120">
        <f t="shared" si="3"/>
        <v>269</v>
      </c>
      <c r="I43" s="175">
        <v>1</v>
      </c>
      <c r="J43" s="142">
        <v>52</v>
      </c>
      <c r="K43" s="142">
        <v>28</v>
      </c>
      <c r="L43" s="142">
        <v>188</v>
      </c>
      <c r="M43" s="143">
        <f>'[1]2. Приложение 2'!CZ9</f>
        <v>53</v>
      </c>
      <c r="N43" s="144">
        <v>0</v>
      </c>
      <c r="O43" s="120">
        <f t="shared" si="1"/>
        <v>322</v>
      </c>
      <c r="P43" s="175">
        <v>106</v>
      </c>
      <c r="Q43" s="142">
        <v>51</v>
      </c>
      <c r="R43" s="144">
        <v>165</v>
      </c>
      <c r="S43" s="120">
        <f>G43-O43</f>
        <v>115</v>
      </c>
      <c r="T43" s="140">
        <v>311</v>
      </c>
      <c r="U43" s="141">
        <v>9</v>
      </c>
      <c r="V43" s="139">
        <v>2</v>
      </c>
      <c r="W43" s="146">
        <v>94</v>
      </c>
      <c r="X43" s="140">
        <v>22</v>
      </c>
      <c r="Y43" s="141">
        <v>11</v>
      </c>
      <c r="Z43" s="166">
        <v>8</v>
      </c>
    </row>
    <row r="44" spans="1:26" ht="12.75" customHeight="1" x14ac:dyDescent="0.25">
      <c r="A44" s="100" t="s">
        <v>75</v>
      </c>
      <c r="B44" s="168" t="s">
        <v>76</v>
      </c>
      <c r="C44" s="101">
        <v>2017</v>
      </c>
      <c r="D44" s="156"/>
      <c r="E44" s="153"/>
      <c r="F44" s="153"/>
      <c r="G44" s="178">
        <f t="shared" si="4"/>
        <v>0</v>
      </c>
      <c r="H44" s="155">
        <f t="shared" si="3"/>
        <v>0</v>
      </c>
      <c r="I44" s="156"/>
      <c r="J44" s="157"/>
      <c r="K44" s="157"/>
      <c r="L44" s="157"/>
      <c r="M44" s="157"/>
      <c r="N44" s="153"/>
      <c r="O44" s="133">
        <f>H44+M44</f>
        <v>0</v>
      </c>
      <c r="P44" s="156"/>
      <c r="Q44" s="157"/>
      <c r="R44" s="153"/>
      <c r="S44" s="104">
        <f t="shared" si="2"/>
        <v>0</v>
      </c>
      <c r="T44" s="156"/>
      <c r="U44" s="157"/>
      <c r="V44" s="153"/>
      <c r="W44" s="158"/>
      <c r="X44" s="156"/>
      <c r="Y44" s="157"/>
      <c r="Z44" s="159"/>
    </row>
    <row r="45" spans="1:26" ht="12.75" customHeight="1" x14ac:dyDescent="0.25">
      <c r="A45" s="129"/>
      <c r="B45" s="171"/>
      <c r="C45" s="109">
        <v>2018</v>
      </c>
      <c r="D45" s="131"/>
      <c r="E45" s="130"/>
      <c r="F45" s="130"/>
      <c r="G45" s="179">
        <f t="shared" si="4"/>
        <v>0</v>
      </c>
      <c r="H45" s="104">
        <f t="shared" si="3"/>
        <v>0</v>
      </c>
      <c r="I45" s="131"/>
      <c r="J45" s="132"/>
      <c r="K45" s="132"/>
      <c r="L45" s="132"/>
      <c r="M45" s="132"/>
      <c r="N45" s="130"/>
      <c r="O45" s="133">
        <f>H45+M45</f>
        <v>0</v>
      </c>
      <c r="P45" s="131"/>
      <c r="Q45" s="132"/>
      <c r="R45" s="130"/>
      <c r="S45" s="104">
        <f t="shared" si="2"/>
        <v>0</v>
      </c>
      <c r="T45" s="131"/>
      <c r="U45" s="132"/>
      <c r="V45" s="130"/>
      <c r="W45" s="133"/>
      <c r="X45" s="131"/>
      <c r="Y45" s="132"/>
      <c r="Z45" s="163"/>
    </row>
    <row r="46" spans="1:26" ht="12.75" customHeight="1" thickBot="1" x14ac:dyDescent="0.3">
      <c r="A46" s="137"/>
      <c r="B46" s="173"/>
      <c r="C46" s="115">
        <v>2019</v>
      </c>
      <c r="D46" s="138">
        <f>'[1]2. Приложение 2'!O9</f>
        <v>1</v>
      </c>
      <c r="E46" s="138">
        <f>'[1]2. Приложение 2'!AG9</f>
        <v>14</v>
      </c>
      <c r="F46" s="139">
        <v>0</v>
      </c>
      <c r="G46" s="119">
        <f t="shared" si="4"/>
        <v>15</v>
      </c>
      <c r="H46" s="120">
        <f t="shared" si="3"/>
        <v>11</v>
      </c>
      <c r="I46" s="175">
        <v>0</v>
      </c>
      <c r="J46" s="142">
        <v>0</v>
      </c>
      <c r="K46" s="142">
        <v>9</v>
      </c>
      <c r="L46" s="142">
        <v>2</v>
      </c>
      <c r="M46" s="143">
        <f>'[1]2. Приложение 2'!DA9</f>
        <v>2</v>
      </c>
      <c r="N46" s="144">
        <v>0</v>
      </c>
      <c r="O46" s="120">
        <f>H46+M46</f>
        <v>13</v>
      </c>
      <c r="P46" s="175">
        <v>10</v>
      </c>
      <c r="Q46" s="142">
        <v>1</v>
      </c>
      <c r="R46" s="144">
        <v>2</v>
      </c>
      <c r="S46" s="120">
        <f t="shared" si="2"/>
        <v>2</v>
      </c>
      <c r="T46" s="140">
        <v>13</v>
      </c>
      <c r="U46" s="141">
        <v>0</v>
      </c>
      <c r="V46" s="139">
        <v>0</v>
      </c>
      <c r="W46" s="146">
        <v>0</v>
      </c>
      <c r="X46" s="140">
        <v>0</v>
      </c>
      <c r="Y46" s="141">
        <v>0</v>
      </c>
      <c r="Z46" s="166">
        <v>0</v>
      </c>
    </row>
    <row r="47" spans="1:26" ht="12.75" customHeight="1" x14ac:dyDescent="0.25">
      <c r="A47" s="193" t="s">
        <v>77</v>
      </c>
      <c r="B47" s="168" t="s">
        <v>78</v>
      </c>
      <c r="C47" s="101">
        <v>2017</v>
      </c>
      <c r="D47" s="152"/>
      <c r="E47" s="153"/>
      <c r="F47" s="153"/>
      <c r="G47" s="178">
        <f t="shared" si="4"/>
        <v>0</v>
      </c>
      <c r="H47" s="155">
        <f t="shared" si="3"/>
        <v>0</v>
      </c>
      <c r="I47" s="156"/>
      <c r="J47" s="157"/>
      <c r="K47" s="157"/>
      <c r="L47" s="157"/>
      <c r="M47" s="157"/>
      <c r="N47" s="153"/>
      <c r="O47" s="104">
        <f t="shared" si="1"/>
        <v>0</v>
      </c>
      <c r="P47" s="156"/>
      <c r="Q47" s="157"/>
      <c r="R47" s="153"/>
      <c r="S47" s="104">
        <f t="shared" si="2"/>
        <v>0</v>
      </c>
      <c r="T47" s="156"/>
      <c r="U47" s="157"/>
      <c r="V47" s="153"/>
      <c r="W47" s="158"/>
      <c r="X47" s="156"/>
      <c r="Y47" s="157"/>
      <c r="Z47" s="159"/>
    </row>
    <row r="48" spans="1:26" ht="12.75" customHeight="1" x14ac:dyDescent="0.25">
      <c r="A48" s="194"/>
      <c r="B48" s="171"/>
      <c r="C48" s="109">
        <v>2018</v>
      </c>
      <c r="D48" s="162"/>
      <c r="E48" s="130"/>
      <c r="F48" s="130"/>
      <c r="G48" s="179">
        <f t="shared" si="4"/>
        <v>0</v>
      </c>
      <c r="H48" s="104">
        <f t="shared" si="3"/>
        <v>0</v>
      </c>
      <c r="I48" s="131"/>
      <c r="J48" s="132"/>
      <c r="K48" s="132"/>
      <c r="L48" s="132"/>
      <c r="M48" s="132"/>
      <c r="N48" s="130"/>
      <c r="O48" s="104">
        <f t="shared" si="1"/>
        <v>0</v>
      </c>
      <c r="P48" s="131"/>
      <c r="Q48" s="132"/>
      <c r="R48" s="130"/>
      <c r="S48" s="104">
        <f t="shared" si="2"/>
        <v>0</v>
      </c>
      <c r="T48" s="131"/>
      <c r="U48" s="132"/>
      <c r="V48" s="130"/>
      <c r="W48" s="133"/>
      <c r="X48" s="131"/>
      <c r="Y48" s="132"/>
      <c r="Z48" s="163"/>
    </row>
    <row r="49" spans="1:26" ht="12.75" customHeight="1" thickBot="1" x14ac:dyDescent="0.3">
      <c r="A49" s="195"/>
      <c r="B49" s="173"/>
      <c r="C49" s="115">
        <v>2019</v>
      </c>
      <c r="D49" s="138">
        <f>'[1]2. Приложение 2'!P9</f>
        <v>0</v>
      </c>
      <c r="E49" s="138">
        <f>'[1]2. Приложение 2'!AH9</f>
        <v>0</v>
      </c>
      <c r="F49" s="139">
        <v>0</v>
      </c>
      <c r="G49" s="119">
        <f t="shared" si="4"/>
        <v>0</v>
      </c>
      <c r="H49" s="120">
        <f t="shared" si="3"/>
        <v>0</v>
      </c>
      <c r="I49" s="140">
        <v>0</v>
      </c>
      <c r="J49" s="141">
        <v>0</v>
      </c>
      <c r="K49" s="141">
        <v>0</v>
      </c>
      <c r="L49" s="141">
        <v>0</v>
      </c>
      <c r="M49" s="143">
        <f>'[1]2. Приложение 2'!DB9</f>
        <v>0</v>
      </c>
      <c r="N49" s="139">
        <v>0</v>
      </c>
      <c r="O49" s="120">
        <f t="shared" si="1"/>
        <v>0</v>
      </c>
      <c r="P49" s="140">
        <v>0</v>
      </c>
      <c r="Q49" s="141">
        <v>0</v>
      </c>
      <c r="R49" s="166">
        <v>0</v>
      </c>
      <c r="S49" s="120">
        <f t="shared" si="2"/>
        <v>0</v>
      </c>
      <c r="T49" s="140">
        <v>0</v>
      </c>
      <c r="U49" s="141">
        <v>0</v>
      </c>
      <c r="V49" s="139">
        <v>0</v>
      </c>
      <c r="W49" s="146">
        <v>0</v>
      </c>
      <c r="X49" s="140">
        <v>0</v>
      </c>
      <c r="Y49" s="141">
        <v>0</v>
      </c>
      <c r="Z49" s="166">
        <v>0</v>
      </c>
    </row>
    <row r="50" spans="1:26" ht="12.75" customHeight="1" x14ac:dyDescent="0.25">
      <c r="A50" s="196" t="s">
        <v>79</v>
      </c>
      <c r="B50" s="168" t="s">
        <v>80</v>
      </c>
      <c r="C50" s="101">
        <v>2017</v>
      </c>
      <c r="D50" s="122"/>
      <c r="E50" s="123"/>
      <c r="F50" s="123"/>
      <c r="G50" s="188">
        <f t="shared" si="4"/>
        <v>0</v>
      </c>
      <c r="H50" s="155">
        <f t="shared" si="3"/>
        <v>0</v>
      </c>
      <c r="I50" s="122"/>
      <c r="J50" s="124"/>
      <c r="K50" s="124"/>
      <c r="L50" s="124"/>
      <c r="M50" s="124"/>
      <c r="N50" s="123"/>
      <c r="O50" s="197">
        <f t="shared" si="1"/>
        <v>0</v>
      </c>
      <c r="P50" s="122"/>
      <c r="Q50" s="124"/>
      <c r="R50" s="123"/>
      <c r="S50" s="104">
        <f t="shared" si="2"/>
        <v>0</v>
      </c>
      <c r="T50" s="122"/>
      <c r="U50" s="124"/>
      <c r="V50" s="123"/>
      <c r="W50" s="125"/>
      <c r="X50" s="126"/>
      <c r="Y50" s="127"/>
      <c r="Z50" s="128"/>
    </row>
    <row r="51" spans="1:26" ht="12.75" customHeight="1" x14ac:dyDescent="0.25">
      <c r="A51" s="194"/>
      <c r="B51" s="171"/>
      <c r="C51" s="109">
        <v>2018</v>
      </c>
      <c r="D51" s="131"/>
      <c r="E51" s="130"/>
      <c r="F51" s="130"/>
      <c r="G51" s="179">
        <f t="shared" si="4"/>
        <v>0</v>
      </c>
      <c r="H51" s="104">
        <f t="shared" si="3"/>
        <v>0</v>
      </c>
      <c r="I51" s="131"/>
      <c r="J51" s="132"/>
      <c r="K51" s="132"/>
      <c r="L51" s="132"/>
      <c r="M51" s="132"/>
      <c r="N51" s="130"/>
      <c r="O51" s="145">
        <f t="shared" si="1"/>
        <v>0</v>
      </c>
      <c r="P51" s="131"/>
      <c r="Q51" s="132"/>
      <c r="R51" s="130"/>
      <c r="S51" s="104">
        <f t="shared" si="2"/>
        <v>0</v>
      </c>
      <c r="T51" s="131"/>
      <c r="U51" s="132"/>
      <c r="V51" s="130"/>
      <c r="W51" s="133"/>
      <c r="X51" s="134"/>
      <c r="Y51" s="135"/>
      <c r="Z51" s="136"/>
    </row>
    <row r="52" spans="1:26" ht="12.75" customHeight="1" thickBot="1" x14ac:dyDescent="0.3">
      <c r="A52" s="195"/>
      <c r="B52" s="173"/>
      <c r="C52" s="115">
        <v>2019</v>
      </c>
      <c r="D52" s="138">
        <f>'[1]2. Приложение 2'!Q9</f>
        <v>160</v>
      </c>
      <c r="E52" s="138">
        <f>'[1]2. Приложение 2'!AI9</f>
        <v>501</v>
      </c>
      <c r="F52" s="144">
        <v>12</v>
      </c>
      <c r="G52" s="119">
        <f t="shared" si="4"/>
        <v>661</v>
      </c>
      <c r="H52" s="120">
        <f t="shared" si="3"/>
        <v>336</v>
      </c>
      <c r="I52" s="175">
        <v>5</v>
      </c>
      <c r="J52" s="142">
        <v>10</v>
      </c>
      <c r="K52" s="142">
        <v>211</v>
      </c>
      <c r="L52" s="142">
        <v>110</v>
      </c>
      <c r="M52" s="143">
        <f>'[1]2. Приложение 2'!DC9</f>
        <v>151</v>
      </c>
      <c r="N52" s="144">
        <v>0</v>
      </c>
      <c r="O52" s="120">
        <f t="shared" si="1"/>
        <v>487</v>
      </c>
      <c r="P52" s="175">
        <v>98</v>
      </c>
      <c r="Q52" s="142">
        <v>161</v>
      </c>
      <c r="R52" s="144">
        <v>228</v>
      </c>
      <c r="S52" s="120">
        <f t="shared" si="2"/>
        <v>174</v>
      </c>
      <c r="T52" s="175">
        <v>478</v>
      </c>
      <c r="U52" s="142">
        <v>9</v>
      </c>
      <c r="V52" s="144">
        <v>0</v>
      </c>
      <c r="W52" s="176">
        <v>284</v>
      </c>
      <c r="X52" s="147">
        <v>158</v>
      </c>
      <c r="Y52" s="148">
        <v>63</v>
      </c>
      <c r="Z52" s="149">
        <v>15</v>
      </c>
    </row>
    <row r="53" spans="1:26" ht="12.75" customHeight="1" x14ac:dyDescent="0.25">
      <c r="A53" s="196" t="s">
        <v>81</v>
      </c>
      <c r="B53" s="168" t="s">
        <v>82</v>
      </c>
      <c r="C53" s="101">
        <v>2017</v>
      </c>
      <c r="D53" s="152"/>
      <c r="E53" s="153"/>
      <c r="F53" s="153"/>
      <c r="G53" s="198">
        <f t="shared" si="4"/>
        <v>0</v>
      </c>
      <c r="H53" s="155">
        <f t="shared" si="3"/>
        <v>0</v>
      </c>
      <c r="I53" s="156"/>
      <c r="J53" s="157"/>
      <c r="K53" s="157"/>
      <c r="L53" s="157"/>
      <c r="M53" s="157"/>
      <c r="N53" s="153"/>
      <c r="O53" s="106">
        <f t="shared" si="1"/>
        <v>0</v>
      </c>
      <c r="P53" s="156"/>
      <c r="Q53" s="157"/>
      <c r="R53" s="153"/>
      <c r="S53" s="106">
        <f t="shared" si="2"/>
        <v>0</v>
      </c>
      <c r="T53" s="156"/>
      <c r="U53" s="157"/>
      <c r="V53" s="153"/>
      <c r="W53" s="158"/>
      <c r="X53" s="199"/>
      <c r="Y53" s="200"/>
      <c r="Z53" s="201"/>
    </row>
    <row r="54" spans="1:26" ht="12.75" customHeight="1" x14ac:dyDescent="0.25">
      <c r="A54" s="194"/>
      <c r="B54" s="171"/>
      <c r="C54" s="109">
        <v>2018</v>
      </c>
      <c r="D54" s="162"/>
      <c r="E54" s="130"/>
      <c r="F54" s="130"/>
      <c r="G54" s="145">
        <f t="shared" si="4"/>
        <v>0</v>
      </c>
      <c r="H54" s="104">
        <f t="shared" si="3"/>
        <v>0</v>
      </c>
      <c r="I54" s="131"/>
      <c r="J54" s="132"/>
      <c r="K54" s="132"/>
      <c r="L54" s="132"/>
      <c r="M54" s="132"/>
      <c r="N54" s="130"/>
      <c r="O54" s="104">
        <f t="shared" si="1"/>
        <v>0</v>
      </c>
      <c r="P54" s="131"/>
      <c r="Q54" s="132"/>
      <c r="R54" s="130"/>
      <c r="S54" s="104">
        <f t="shared" si="2"/>
        <v>0</v>
      </c>
      <c r="T54" s="131"/>
      <c r="U54" s="132"/>
      <c r="V54" s="130"/>
      <c r="W54" s="133"/>
      <c r="X54" s="134"/>
      <c r="Y54" s="135"/>
      <c r="Z54" s="136"/>
    </row>
    <row r="55" spans="1:26" ht="12.75" customHeight="1" thickBot="1" x14ac:dyDescent="0.3">
      <c r="A55" s="195"/>
      <c r="B55" s="173"/>
      <c r="C55" s="115">
        <v>2019</v>
      </c>
      <c r="D55" s="138">
        <f>'[1]2. Приложение 2'!R9</f>
        <v>14</v>
      </c>
      <c r="E55" s="138">
        <f>'[1]2. Приложение 2'!AJ9</f>
        <v>491</v>
      </c>
      <c r="F55" s="139">
        <v>1</v>
      </c>
      <c r="G55" s="119">
        <f t="shared" si="4"/>
        <v>505</v>
      </c>
      <c r="H55" s="120">
        <f t="shared" si="3"/>
        <v>450</v>
      </c>
      <c r="I55" s="189">
        <v>0</v>
      </c>
      <c r="J55" s="141">
        <v>10</v>
      </c>
      <c r="K55" s="141">
        <v>114</v>
      </c>
      <c r="L55" s="141">
        <v>326</v>
      </c>
      <c r="M55" s="143">
        <f>'[1]2. Приложение 2'!DD9</f>
        <v>46</v>
      </c>
      <c r="N55" s="139">
        <v>0</v>
      </c>
      <c r="O55" s="120">
        <f t="shared" si="1"/>
        <v>496</v>
      </c>
      <c r="P55" s="140">
        <v>466</v>
      </c>
      <c r="Q55" s="141">
        <v>6</v>
      </c>
      <c r="R55" s="166">
        <v>24</v>
      </c>
      <c r="S55" s="120">
        <f t="shared" si="2"/>
        <v>9</v>
      </c>
      <c r="T55" s="140">
        <v>496</v>
      </c>
      <c r="U55" s="141">
        <v>0</v>
      </c>
      <c r="V55" s="139">
        <v>0</v>
      </c>
      <c r="W55" s="146">
        <v>106</v>
      </c>
      <c r="X55" s="202">
        <v>50</v>
      </c>
      <c r="Y55" s="203">
        <v>22</v>
      </c>
      <c r="Z55" s="204">
        <v>4</v>
      </c>
    </row>
    <row r="56" spans="1:26" ht="12.75" customHeight="1" x14ac:dyDescent="0.25">
      <c r="A56" s="26" t="s">
        <v>83</v>
      </c>
      <c r="B56" s="168" t="s">
        <v>84</v>
      </c>
      <c r="C56" s="101">
        <v>2017</v>
      </c>
      <c r="D56" s="122"/>
      <c r="E56" s="123"/>
      <c r="F56" s="123"/>
      <c r="G56" s="198">
        <f t="shared" si="4"/>
        <v>0</v>
      </c>
      <c r="H56" s="155">
        <f t="shared" si="3"/>
        <v>0</v>
      </c>
      <c r="I56" s="122"/>
      <c r="J56" s="124"/>
      <c r="K56" s="124"/>
      <c r="L56" s="124"/>
      <c r="M56" s="124"/>
      <c r="N56" s="123"/>
      <c r="O56" s="155">
        <f t="shared" si="1"/>
        <v>0</v>
      </c>
      <c r="P56" s="122"/>
      <c r="Q56" s="124"/>
      <c r="R56" s="123"/>
      <c r="S56" s="104">
        <f t="shared" si="2"/>
        <v>0</v>
      </c>
      <c r="T56" s="122"/>
      <c r="U56" s="124"/>
      <c r="V56" s="123"/>
      <c r="W56" s="125"/>
      <c r="X56" s="126"/>
      <c r="Y56" s="127"/>
      <c r="Z56" s="128"/>
    </row>
    <row r="57" spans="1:26" ht="12.75" customHeight="1" x14ac:dyDescent="0.25">
      <c r="A57" s="47"/>
      <c r="B57" s="171"/>
      <c r="C57" s="109">
        <v>2018</v>
      </c>
      <c r="D57" s="131"/>
      <c r="E57" s="130"/>
      <c r="F57" s="130"/>
      <c r="G57" s="145">
        <f t="shared" si="4"/>
        <v>0</v>
      </c>
      <c r="H57" s="104">
        <f t="shared" si="3"/>
        <v>0</v>
      </c>
      <c r="I57" s="131"/>
      <c r="J57" s="132"/>
      <c r="K57" s="132"/>
      <c r="L57" s="132"/>
      <c r="M57" s="132"/>
      <c r="N57" s="130"/>
      <c r="O57" s="104">
        <f t="shared" si="1"/>
        <v>0</v>
      </c>
      <c r="P57" s="131"/>
      <c r="Q57" s="132"/>
      <c r="R57" s="130"/>
      <c r="S57" s="104">
        <f t="shared" si="2"/>
        <v>0</v>
      </c>
      <c r="T57" s="131"/>
      <c r="U57" s="132"/>
      <c r="V57" s="130"/>
      <c r="W57" s="133"/>
      <c r="X57" s="134"/>
      <c r="Y57" s="135"/>
      <c r="Z57" s="136"/>
    </row>
    <row r="58" spans="1:26" ht="12.75" customHeight="1" thickBot="1" x14ac:dyDescent="0.3">
      <c r="A58" s="205"/>
      <c r="B58" s="173"/>
      <c r="C58" s="115">
        <v>2019</v>
      </c>
      <c r="D58" s="138">
        <f>'[1]2. Приложение 2'!S9</f>
        <v>168</v>
      </c>
      <c r="E58" s="138">
        <f>'[1]2. Приложение 2'!AK9</f>
        <v>1172</v>
      </c>
      <c r="F58" s="144">
        <v>1</v>
      </c>
      <c r="G58" s="119">
        <f t="shared" si="4"/>
        <v>1340</v>
      </c>
      <c r="H58" s="120">
        <f t="shared" si="3"/>
        <v>1019</v>
      </c>
      <c r="I58" s="175">
        <v>1</v>
      </c>
      <c r="J58" s="142">
        <v>18</v>
      </c>
      <c r="K58" s="142">
        <v>830</v>
      </c>
      <c r="L58" s="142">
        <v>170</v>
      </c>
      <c r="M58" s="143">
        <f>'[1]2. Приложение 2'!DE9</f>
        <v>73</v>
      </c>
      <c r="N58" s="144">
        <v>0</v>
      </c>
      <c r="O58" s="120">
        <f t="shared" si="1"/>
        <v>1092</v>
      </c>
      <c r="P58" s="175">
        <v>151</v>
      </c>
      <c r="Q58" s="142">
        <v>774</v>
      </c>
      <c r="R58" s="144">
        <v>167</v>
      </c>
      <c r="S58" s="120">
        <f>G58-O58</f>
        <v>248</v>
      </c>
      <c r="T58" s="175">
        <v>1092</v>
      </c>
      <c r="U58" s="142">
        <v>0</v>
      </c>
      <c r="V58" s="144">
        <v>0</v>
      </c>
      <c r="W58" s="176">
        <v>7</v>
      </c>
      <c r="X58" s="147">
        <v>2</v>
      </c>
      <c r="Y58" s="148">
        <v>1</v>
      </c>
      <c r="Z58" s="149">
        <v>0</v>
      </c>
    </row>
    <row r="59" spans="1:26" ht="12.75" customHeight="1" x14ac:dyDescent="0.25">
      <c r="A59" s="196" t="s">
        <v>85</v>
      </c>
      <c r="B59" s="168" t="s">
        <v>86</v>
      </c>
      <c r="C59" s="101">
        <v>2017</v>
      </c>
      <c r="D59" s="152"/>
      <c r="E59" s="153"/>
      <c r="F59" s="153"/>
      <c r="G59" s="178">
        <f t="shared" si="4"/>
        <v>0</v>
      </c>
      <c r="H59" s="155">
        <f t="shared" si="3"/>
        <v>0</v>
      </c>
      <c r="I59" s="156"/>
      <c r="J59" s="157"/>
      <c r="K59" s="157"/>
      <c r="L59" s="157"/>
      <c r="M59" s="157"/>
      <c r="N59" s="153"/>
      <c r="O59" s="106">
        <f t="shared" si="1"/>
        <v>0</v>
      </c>
      <c r="P59" s="156"/>
      <c r="Q59" s="157"/>
      <c r="R59" s="153"/>
      <c r="S59" s="106">
        <f t="shared" si="2"/>
        <v>0</v>
      </c>
      <c r="T59" s="156"/>
      <c r="U59" s="157"/>
      <c r="V59" s="153"/>
      <c r="W59" s="158"/>
      <c r="X59" s="199"/>
      <c r="Y59" s="200"/>
      <c r="Z59" s="201"/>
    </row>
    <row r="60" spans="1:26" ht="12.75" customHeight="1" x14ac:dyDescent="0.25">
      <c r="A60" s="194"/>
      <c r="B60" s="171"/>
      <c r="C60" s="109">
        <v>2018</v>
      </c>
      <c r="D60" s="162"/>
      <c r="E60" s="130"/>
      <c r="F60" s="130"/>
      <c r="G60" s="103">
        <f t="shared" si="4"/>
        <v>0</v>
      </c>
      <c r="H60" s="104">
        <f t="shared" si="3"/>
        <v>0</v>
      </c>
      <c r="I60" s="131"/>
      <c r="J60" s="132"/>
      <c r="K60" s="132"/>
      <c r="L60" s="132"/>
      <c r="M60" s="132"/>
      <c r="N60" s="130"/>
      <c r="O60" s="104">
        <f t="shared" si="1"/>
        <v>0</v>
      </c>
      <c r="P60" s="131"/>
      <c r="Q60" s="132"/>
      <c r="R60" s="130"/>
      <c r="S60" s="104">
        <f t="shared" si="2"/>
        <v>0</v>
      </c>
      <c r="T60" s="131"/>
      <c r="U60" s="132"/>
      <c r="V60" s="130"/>
      <c r="W60" s="133"/>
      <c r="X60" s="134"/>
      <c r="Y60" s="135"/>
      <c r="Z60" s="136"/>
    </row>
    <row r="61" spans="1:26" ht="12.75" customHeight="1" thickBot="1" x14ac:dyDescent="0.3">
      <c r="A61" s="195"/>
      <c r="B61" s="173"/>
      <c r="C61" s="115">
        <v>2019</v>
      </c>
      <c r="D61" s="138">
        <f>'[1]2. Приложение 2'!T9</f>
        <v>162</v>
      </c>
      <c r="E61" s="138">
        <f>'[1]2. Приложение 2'!AL9</f>
        <v>1078</v>
      </c>
      <c r="F61" s="139">
        <v>1</v>
      </c>
      <c r="G61" s="119">
        <f t="shared" si="4"/>
        <v>1240</v>
      </c>
      <c r="H61" s="120">
        <f t="shared" si="3"/>
        <v>964</v>
      </c>
      <c r="I61" s="175">
        <v>1</v>
      </c>
      <c r="J61" s="142">
        <v>18</v>
      </c>
      <c r="K61" s="142">
        <v>786</v>
      </c>
      <c r="L61" s="142">
        <v>159</v>
      </c>
      <c r="M61" s="143">
        <f>'[1]2. Приложение 2'!DF9</f>
        <v>59</v>
      </c>
      <c r="N61" s="144">
        <v>0</v>
      </c>
      <c r="O61" s="120">
        <f t="shared" si="1"/>
        <v>1023</v>
      </c>
      <c r="P61" s="175">
        <v>117</v>
      </c>
      <c r="Q61" s="142">
        <v>739</v>
      </c>
      <c r="R61" s="144">
        <v>167</v>
      </c>
      <c r="S61" s="120">
        <f t="shared" si="2"/>
        <v>217</v>
      </c>
      <c r="T61" s="140">
        <v>1023</v>
      </c>
      <c r="U61" s="141">
        <v>0</v>
      </c>
      <c r="V61" s="139">
        <v>0</v>
      </c>
      <c r="W61" s="146">
        <v>6</v>
      </c>
      <c r="X61" s="202">
        <v>2</v>
      </c>
      <c r="Y61" s="203">
        <v>1</v>
      </c>
      <c r="Z61" s="204">
        <v>0</v>
      </c>
    </row>
    <row r="62" spans="1:26" ht="12.75" customHeight="1" x14ac:dyDescent="0.25">
      <c r="A62" s="196" t="s">
        <v>87</v>
      </c>
      <c r="B62" s="168" t="s">
        <v>88</v>
      </c>
      <c r="C62" s="101">
        <v>2017</v>
      </c>
      <c r="D62" s="152"/>
      <c r="E62" s="153"/>
      <c r="F62" s="153"/>
      <c r="G62" s="178">
        <f>D62+E62</f>
        <v>0</v>
      </c>
      <c r="H62" s="155">
        <f t="shared" si="3"/>
        <v>0</v>
      </c>
      <c r="I62" s="156"/>
      <c r="J62" s="157"/>
      <c r="K62" s="157"/>
      <c r="L62" s="157"/>
      <c r="M62" s="157"/>
      <c r="N62" s="153"/>
      <c r="O62" s="106">
        <f t="shared" si="1"/>
        <v>0</v>
      </c>
      <c r="P62" s="156"/>
      <c r="Q62" s="157"/>
      <c r="R62" s="153"/>
      <c r="S62" s="106">
        <f t="shared" si="2"/>
        <v>0</v>
      </c>
      <c r="T62" s="156"/>
      <c r="U62" s="157"/>
      <c r="V62" s="153"/>
      <c r="W62" s="158"/>
      <c r="X62" s="199"/>
      <c r="Y62" s="200"/>
      <c r="Z62" s="201"/>
    </row>
    <row r="63" spans="1:26" ht="12.75" customHeight="1" x14ac:dyDescent="0.25">
      <c r="A63" s="194"/>
      <c r="B63" s="171"/>
      <c r="C63" s="109">
        <v>2018</v>
      </c>
      <c r="D63" s="162"/>
      <c r="E63" s="130"/>
      <c r="F63" s="130"/>
      <c r="G63" s="103">
        <f>D63+E63</f>
        <v>0</v>
      </c>
      <c r="H63" s="104">
        <f t="shared" si="3"/>
        <v>0</v>
      </c>
      <c r="I63" s="131"/>
      <c r="J63" s="132"/>
      <c r="K63" s="132"/>
      <c r="L63" s="132"/>
      <c r="M63" s="132"/>
      <c r="N63" s="130"/>
      <c r="O63" s="104">
        <f t="shared" si="1"/>
        <v>0</v>
      </c>
      <c r="P63" s="131"/>
      <c r="Q63" s="132"/>
      <c r="R63" s="130"/>
      <c r="S63" s="104">
        <f t="shared" si="2"/>
        <v>0</v>
      </c>
      <c r="T63" s="131"/>
      <c r="U63" s="132"/>
      <c r="V63" s="130"/>
      <c r="W63" s="133"/>
      <c r="X63" s="134"/>
      <c r="Y63" s="135"/>
      <c r="Z63" s="136"/>
    </row>
    <row r="64" spans="1:26" ht="12.75" customHeight="1" thickBot="1" x14ac:dyDescent="0.3">
      <c r="A64" s="195"/>
      <c r="B64" s="173"/>
      <c r="C64" s="115">
        <v>2019</v>
      </c>
      <c r="D64" s="138">
        <f>'[1]2. Приложение 2'!U9</f>
        <v>6</v>
      </c>
      <c r="E64" s="138">
        <f>'[1]2. Приложение 2'!AM9</f>
        <v>94</v>
      </c>
      <c r="F64" s="139">
        <v>0</v>
      </c>
      <c r="G64" s="119">
        <f>D64+E64</f>
        <v>100</v>
      </c>
      <c r="H64" s="120">
        <f t="shared" si="3"/>
        <v>55</v>
      </c>
      <c r="I64" s="175">
        <v>0</v>
      </c>
      <c r="J64" s="142">
        <v>0</v>
      </c>
      <c r="K64" s="142">
        <v>5</v>
      </c>
      <c r="L64" s="142">
        <v>50</v>
      </c>
      <c r="M64" s="143">
        <f>'[1]2. Приложение 2'!DG9</f>
        <v>14</v>
      </c>
      <c r="N64" s="144">
        <v>0</v>
      </c>
      <c r="O64" s="120">
        <f t="shared" si="1"/>
        <v>69</v>
      </c>
      <c r="P64" s="175">
        <v>65</v>
      </c>
      <c r="Q64" s="142">
        <v>4</v>
      </c>
      <c r="R64" s="144">
        <v>0</v>
      </c>
      <c r="S64" s="120">
        <f>G64-O64</f>
        <v>31</v>
      </c>
      <c r="T64" s="140">
        <v>69</v>
      </c>
      <c r="U64" s="141">
        <v>0</v>
      </c>
      <c r="V64" s="139">
        <v>0</v>
      </c>
      <c r="W64" s="146">
        <v>1</v>
      </c>
      <c r="X64" s="202">
        <v>0</v>
      </c>
      <c r="Y64" s="203">
        <v>0</v>
      </c>
      <c r="Z64" s="204">
        <v>0</v>
      </c>
    </row>
    <row r="65" spans="1:26" ht="12.75" customHeight="1" x14ac:dyDescent="0.25">
      <c r="A65" s="26" t="s">
        <v>89</v>
      </c>
      <c r="B65" s="168" t="s">
        <v>90</v>
      </c>
      <c r="C65" s="101">
        <v>2017</v>
      </c>
      <c r="D65" s="206">
        <f t="shared" ref="D65:Z67" si="5">D11+D56</f>
        <v>0</v>
      </c>
      <c r="E65" s="207">
        <f t="shared" si="5"/>
        <v>0</v>
      </c>
      <c r="F65" s="208">
        <f t="shared" si="5"/>
        <v>0</v>
      </c>
      <c r="G65" s="209">
        <f t="shared" si="5"/>
        <v>0</v>
      </c>
      <c r="H65" s="210">
        <f t="shared" si="5"/>
        <v>0</v>
      </c>
      <c r="I65" s="211">
        <f t="shared" si="5"/>
        <v>0</v>
      </c>
      <c r="J65" s="207">
        <f t="shared" si="5"/>
        <v>0</v>
      </c>
      <c r="K65" s="207">
        <f t="shared" si="5"/>
        <v>0</v>
      </c>
      <c r="L65" s="207">
        <f>L11+L56</f>
        <v>0</v>
      </c>
      <c r="M65" s="207">
        <f t="shared" si="5"/>
        <v>0</v>
      </c>
      <c r="N65" s="208">
        <f t="shared" si="5"/>
        <v>0</v>
      </c>
      <c r="O65" s="209">
        <f t="shared" si="5"/>
        <v>0</v>
      </c>
      <c r="P65" s="211">
        <f t="shared" si="5"/>
        <v>0</v>
      </c>
      <c r="Q65" s="207">
        <f t="shared" si="5"/>
        <v>0</v>
      </c>
      <c r="R65" s="208">
        <f t="shared" si="5"/>
        <v>0</v>
      </c>
      <c r="S65" s="209">
        <f t="shared" si="5"/>
        <v>0</v>
      </c>
      <c r="T65" s="211">
        <f t="shared" si="5"/>
        <v>0</v>
      </c>
      <c r="U65" s="207">
        <f t="shared" si="5"/>
        <v>0</v>
      </c>
      <c r="V65" s="208">
        <f t="shared" si="5"/>
        <v>0</v>
      </c>
      <c r="W65" s="209">
        <f t="shared" si="5"/>
        <v>0</v>
      </c>
      <c r="X65" s="211">
        <f t="shared" si="5"/>
        <v>0</v>
      </c>
      <c r="Y65" s="207">
        <f t="shared" si="5"/>
        <v>0</v>
      </c>
      <c r="Z65" s="212">
        <f t="shared" si="5"/>
        <v>0</v>
      </c>
    </row>
    <row r="66" spans="1:26" ht="12.75" customHeight="1" x14ac:dyDescent="0.25">
      <c r="A66" s="47"/>
      <c r="B66" s="171"/>
      <c r="C66" s="109">
        <v>2018</v>
      </c>
      <c r="D66" s="213">
        <f t="shared" si="5"/>
        <v>0</v>
      </c>
      <c r="E66" s="214">
        <f t="shared" si="5"/>
        <v>0</v>
      </c>
      <c r="F66" s="215">
        <f t="shared" si="5"/>
        <v>0</v>
      </c>
      <c r="G66" s="216">
        <f t="shared" si="5"/>
        <v>0</v>
      </c>
      <c r="H66" s="216">
        <f t="shared" si="5"/>
        <v>0</v>
      </c>
      <c r="I66" s="217">
        <f t="shared" si="5"/>
        <v>0</v>
      </c>
      <c r="J66" s="214">
        <f t="shared" si="5"/>
        <v>0</v>
      </c>
      <c r="K66" s="214">
        <f t="shared" si="5"/>
        <v>0</v>
      </c>
      <c r="L66" s="214">
        <f>L12+L57</f>
        <v>0</v>
      </c>
      <c r="M66" s="214">
        <f t="shared" si="5"/>
        <v>0</v>
      </c>
      <c r="N66" s="215">
        <f t="shared" si="5"/>
        <v>0</v>
      </c>
      <c r="O66" s="216">
        <f t="shared" si="5"/>
        <v>0</v>
      </c>
      <c r="P66" s="217">
        <f t="shared" si="5"/>
        <v>0</v>
      </c>
      <c r="Q66" s="214">
        <f t="shared" si="5"/>
        <v>0</v>
      </c>
      <c r="R66" s="215">
        <f t="shared" si="5"/>
        <v>0</v>
      </c>
      <c r="S66" s="216">
        <f t="shared" si="5"/>
        <v>0</v>
      </c>
      <c r="T66" s="217">
        <f t="shared" si="5"/>
        <v>0</v>
      </c>
      <c r="U66" s="214">
        <f t="shared" si="5"/>
        <v>0</v>
      </c>
      <c r="V66" s="215">
        <f t="shared" si="5"/>
        <v>0</v>
      </c>
      <c r="W66" s="216">
        <f t="shared" si="5"/>
        <v>0</v>
      </c>
      <c r="X66" s="217">
        <f t="shared" si="5"/>
        <v>0</v>
      </c>
      <c r="Y66" s="214">
        <f t="shared" si="5"/>
        <v>0</v>
      </c>
      <c r="Z66" s="218">
        <f t="shared" si="5"/>
        <v>0</v>
      </c>
    </row>
    <row r="67" spans="1:26" ht="12.75" customHeight="1" thickBot="1" x14ac:dyDescent="0.3">
      <c r="A67" s="205"/>
      <c r="B67" s="173"/>
      <c r="C67" s="115">
        <v>2019</v>
      </c>
      <c r="D67" s="219">
        <f>D13+D58</f>
        <v>1047</v>
      </c>
      <c r="E67" s="220">
        <f t="shared" si="5"/>
        <v>4048</v>
      </c>
      <c r="F67" s="221">
        <f t="shared" si="5"/>
        <v>39</v>
      </c>
      <c r="G67" s="222">
        <f t="shared" si="5"/>
        <v>5095</v>
      </c>
      <c r="H67" s="222">
        <f t="shared" si="5"/>
        <v>3220</v>
      </c>
      <c r="I67" s="223">
        <f t="shared" si="5"/>
        <v>24</v>
      </c>
      <c r="J67" s="220">
        <f t="shared" si="5"/>
        <v>171</v>
      </c>
      <c r="K67" s="220">
        <f t="shared" si="5"/>
        <v>1773</v>
      </c>
      <c r="L67" s="220">
        <f>L13+L58</f>
        <v>1252</v>
      </c>
      <c r="M67" s="220">
        <f t="shared" si="5"/>
        <v>757</v>
      </c>
      <c r="N67" s="221">
        <f t="shared" si="5"/>
        <v>0</v>
      </c>
      <c r="O67" s="222">
        <f t="shared" si="5"/>
        <v>3977</v>
      </c>
      <c r="P67" s="223">
        <f t="shared" si="5"/>
        <v>1160</v>
      </c>
      <c r="Q67" s="220">
        <f t="shared" si="5"/>
        <v>1306</v>
      </c>
      <c r="R67" s="221">
        <f t="shared" si="5"/>
        <v>1511</v>
      </c>
      <c r="S67" s="222">
        <f t="shared" si="5"/>
        <v>1118</v>
      </c>
      <c r="T67" s="223">
        <f t="shared" si="5"/>
        <v>3727</v>
      </c>
      <c r="U67" s="220">
        <f t="shared" si="5"/>
        <v>223</v>
      </c>
      <c r="V67" s="221">
        <f t="shared" si="5"/>
        <v>27</v>
      </c>
      <c r="W67" s="222">
        <f t="shared" si="5"/>
        <v>1346</v>
      </c>
      <c r="X67" s="223">
        <f t="shared" si="5"/>
        <v>745</v>
      </c>
      <c r="Y67" s="220">
        <f t="shared" si="5"/>
        <v>293</v>
      </c>
      <c r="Z67" s="224">
        <f t="shared" si="5"/>
        <v>84</v>
      </c>
    </row>
    <row r="68" spans="1:26" ht="12.75" customHeight="1" x14ac:dyDescent="0.25">
      <c r="A68" s="225" t="s">
        <v>91</v>
      </c>
      <c r="B68" s="168" t="s">
        <v>92</v>
      </c>
      <c r="C68" s="101">
        <v>2017</v>
      </c>
      <c r="D68" s="226"/>
      <c r="E68" s="226"/>
      <c r="F68" s="226"/>
      <c r="G68" s="125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</row>
    <row r="69" spans="1:26" ht="12.75" customHeight="1" x14ac:dyDescent="0.25">
      <c r="A69" s="227"/>
      <c r="B69" s="171"/>
      <c r="C69" s="109">
        <v>2018</v>
      </c>
      <c r="D69" s="226"/>
      <c r="E69" s="226"/>
      <c r="F69" s="226"/>
      <c r="G69" s="133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</row>
    <row r="70" spans="1:26" ht="12.75" customHeight="1" thickBot="1" x14ac:dyDescent="0.3">
      <c r="A70" s="228"/>
      <c r="B70" s="173"/>
      <c r="C70" s="115">
        <v>2019</v>
      </c>
      <c r="D70" s="226"/>
      <c r="E70" s="226"/>
      <c r="F70" s="226"/>
      <c r="G70" s="229">
        <v>22</v>
      </c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</row>
    <row r="71" spans="1:26" ht="12.75" customHeight="1" x14ac:dyDescent="0.25">
      <c r="A71" s="225" t="s">
        <v>93</v>
      </c>
      <c r="B71" s="168" t="s">
        <v>94</v>
      </c>
      <c r="C71" s="101">
        <v>2017</v>
      </c>
      <c r="D71" s="230"/>
      <c r="E71" s="230"/>
      <c r="F71" s="230"/>
      <c r="G71" s="231">
        <f>IF(G68&lt;&gt;0,G65/O2/G68,0)</f>
        <v>0</v>
      </c>
      <c r="H71" s="230"/>
      <c r="I71" s="230"/>
      <c r="J71" s="230"/>
      <c r="K71" s="230"/>
      <c r="L71" s="230"/>
      <c r="M71" s="230"/>
      <c r="N71" s="230"/>
      <c r="O71" s="231">
        <f>IF(G68&lt;&gt;0,O65/O2/G68,0)</f>
        <v>0</v>
      </c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6"/>
    </row>
    <row r="72" spans="1:26" ht="12.75" customHeight="1" x14ac:dyDescent="0.25">
      <c r="A72" s="227"/>
      <c r="B72" s="171"/>
      <c r="C72" s="109">
        <v>2018</v>
      </c>
      <c r="D72" s="226"/>
      <c r="E72" s="226"/>
      <c r="F72" s="226"/>
      <c r="G72" s="232">
        <f>IF(G69&lt;&gt;0,G66/O2/G69,0)</f>
        <v>0</v>
      </c>
      <c r="H72" s="226"/>
      <c r="I72" s="226"/>
      <c r="J72" s="226"/>
      <c r="K72" s="226"/>
      <c r="L72" s="226"/>
      <c r="M72" s="226"/>
      <c r="N72" s="226"/>
      <c r="O72" s="232">
        <f>IF(G69&lt;&gt;0,O66/O2/G69,0)</f>
        <v>0</v>
      </c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</row>
    <row r="73" spans="1:26" ht="12.75" customHeight="1" thickBot="1" x14ac:dyDescent="0.3">
      <c r="A73" s="228"/>
      <c r="B73" s="173"/>
      <c r="C73" s="115">
        <v>2019</v>
      </c>
      <c r="D73" s="233"/>
      <c r="E73" s="233"/>
      <c r="F73" s="233"/>
      <c r="G73" s="234">
        <f>IF(G70&lt;&gt;0,G67/O2/G70,0)</f>
        <v>19.299242424242422</v>
      </c>
      <c r="H73" s="233"/>
      <c r="I73" s="233"/>
      <c r="J73" s="233"/>
      <c r="K73" s="233"/>
      <c r="L73" s="233"/>
      <c r="M73" s="233"/>
      <c r="N73" s="233"/>
      <c r="O73" s="234">
        <f>IF(G70&lt;&gt;0,O67/O2/G70,0)</f>
        <v>15.064393939393939</v>
      </c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</row>
    <row r="74" spans="1:26" ht="12.75" customHeight="1" x14ac:dyDescent="0.25">
      <c r="A74" s="225" t="s">
        <v>95</v>
      </c>
      <c r="B74" s="168" t="s">
        <v>96</v>
      </c>
      <c r="C74" s="101">
        <v>2017</v>
      </c>
      <c r="D74" s="226"/>
      <c r="E74" s="226"/>
      <c r="F74" s="226"/>
      <c r="G74" s="125"/>
      <c r="H74" s="226"/>
      <c r="I74" s="226"/>
      <c r="J74" s="226"/>
      <c r="K74" s="226"/>
      <c r="L74" s="226"/>
      <c r="M74" s="226"/>
      <c r="N74" s="226"/>
      <c r="O74" s="235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</row>
    <row r="75" spans="1:26" ht="12.75" customHeight="1" x14ac:dyDescent="0.25">
      <c r="A75" s="227"/>
      <c r="B75" s="171"/>
      <c r="C75" s="109">
        <v>2018</v>
      </c>
      <c r="D75" s="226"/>
      <c r="E75" s="226"/>
      <c r="F75" s="226"/>
      <c r="G75" s="133"/>
      <c r="H75" s="226"/>
      <c r="I75" s="226"/>
      <c r="J75" s="226"/>
      <c r="K75" s="226"/>
      <c r="L75" s="226"/>
      <c r="M75" s="226"/>
      <c r="N75" s="226"/>
      <c r="O75" s="235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</row>
    <row r="76" spans="1:26" ht="12.75" customHeight="1" thickBot="1" x14ac:dyDescent="0.3">
      <c r="A76" s="228"/>
      <c r="B76" s="173"/>
      <c r="C76" s="115">
        <v>2019</v>
      </c>
      <c r="D76" s="226"/>
      <c r="E76" s="226"/>
      <c r="F76" s="226"/>
      <c r="G76" s="229">
        <v>259</v>
      </c>
      <c r="H76" s="226"/>
      <c r="I76" s="226"/>
      <c r="J76" s="226"/>
      <c r="K76" s="226"/>
      <c r="L76" s="226"/>
      <c r="M76" s="226"/>
      <c r="N76" s="226"/>
      <c r="O76" s="235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</row>
    <row r="77" spans="1:26" ht="12.75" customHeight="1" x14ac:dyDescent="0.25">
      <c r="A77" s="236" t="s">
        <v>97</v>
      </c>
      <c r="B77" s="168" t="s">
        <v>98</v>
      </c>
      <c r="C77" s="101">
        <v>2017</v>
      </c>
      <c r="D77" s="237"/>
      <c r="E77" s="230"/>
      <c r="F77" s="230"/>
      <c r="G77" s="231">
        <f>IF(G74&lt;&gt;0,G65/G74,0)</f>
        <v>0</v>
      </c>
      <c r="H77" s="230"/>
      <c r="I77" s="230"/>
      <c r="J77" s="230"/>
      <c r="K77" s="230"/>
      <c r="L77" s="230"/>
      <c r="M77" s="230"/>
      <c r="N77" s="230"/>
      <c r="O77" s="231">
        <f>IF(G74&lt;&gt;0,O65/G74,0)</f>
        <v>0</v>
      </c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</row>
    <row r="78" spans="1:26" ht="12.75" customHeight="1" x14ac:dyDescent="0.25">
      <c r="A78" s="238"/>
      <c r="B78" s="171"/>
      <c r="C78" s="109">
        <v>2018</v>
      </c>
      <c r="D78" s="239"/>
      <c r="E78" s="226"/>
      <c r="F78" s="226"/>
      <c r="G78" s="232">
        <f>IF(G75&lt;&gt;0,G66/G75,0)</f>
        <v>0</v>
      </c>
      <c r="H78" s="226"/>
      <c r="I78" s="226"/>
      <c r="J78" s="226"/>
      <c r="K78" s="226"/>
      <c r="L78" s="226"/>
      <c r="M78" s="226"/>
      <c r="N78" s="226"/>
      <c r="O78" s="232">
        <f>IF(G75&lt;&gt;0,O66/G75,0)</f>
        <v>0</v>
      </c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</row>
    <row r="79" spans="1:26" ht="12.75" customHeight="1" thickBot="1" x14ac:dyDescent="0.3">
      <c r="A79" s="240"/>
      <c r="B79" s="173"/>
      <c r="C79" s="115">
        <v>2019</v>
      </c>
      <c r="D79" s="241"/>
      <c r="E79" s="233"/>
      <c r="F79" s="233"/>
      <c r="G79" s="234">
        <f>IF(G76&lt;&gt;0,G67/G76,0)</f>
        <v>19.671814671814673</v>
      </c>
      <c r="H79" s="233"/>
      <c r="I79" s="233"/>
      <c r="J79" s="233"/>
      <c r="K79" s="233"/>
      <c r="L79" s="233"/>
      <c r="M79" s="233"/>
      <c r="N79" s="233"/>
      <c r="O79" s="234">
        <f>IF(G76&lt;&gt;0,O67/G76,0)</f>
        <v>15.355212355212355</v>
      </c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</row>
    <row r="80" spans="1:26" ht="12.75" customHeight="1" thickBot="1" x14ac:dyDescent="0.3">
      <c r="A80" s="242"/>
      <c r="B80" s="243"/>
      <c r="C80" s="242"/>
      <c r="D80" s="226"/>
      <c r="E80" s="226"/>
      <c r="F80" s="226"/>
      <c r="G80" s="235"/>
      <c r="H80" s="226"/>
      <c r="I80" s="226"/>
      <c r="J80" s="226"/>
      <c r="K80" s="226"/>
      <c r="L80" s="226"/>
      <c r="M80" s="226"/>
      <c r="N80" s="226"/>
      <c r="O80" s="235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26"/>
    </row>
    <row r="81" spans="1:26" ht="12.75" customHeight="1" x14ac:dyDescent="0.25">
      <c r="A81" s="244" t="s">
        <v>99</v>
      </c>
      <c r="B81" s="94"/>
      <c r="C81" s="245"/>
      <c r="D81" s="246" t="s">
        <v>100</v>
      </c>
      <c r="E81" s="246"/>
      <c r="F81" s="246"/>
      <c r="G81" s="247" t="s">
        <v>101</v>
      </c>
      <c r="H81" s="248"/>
      <c r="I81" s="249"/>
      <c r="J81" s="247" t="s">
        <v>102</v>
      </c>
      <c r="K81" s="248"/>
      <c r="L81" s="248"/>
      <c r="M81" s="249"/>
      <c r="O81" s="235"/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26"/>
    </row>
    <row r="82" spans="1:26" ht="52.5" customHeight="1" thickBot="1" x14ac:dyDescent="0.3">
      <c r="A82" s="250"/>
      <c r="B82" s="251" t="s">
        <v>103</v>
      </c>
      <c r="C82" s="252"/>
      <c r="D82" s="253" t="s">
        <v>28</v>
      </c>
      <c r="E82" s="254" t="s">
        <v>104</v>
      </c>
      <c r="F82" s="255" t="s">
        <v>30</v>
      </c>
      <c r="G82" s="256" t="s">
        <v>28</v>
      </c>
      <c r="H82" s="254" t="s">
        <v>104</v>
      </c>
      <c r="I82" s="257" t="s">
        <v>30</v>
      </c>
      <c r="J82" s="256" t="s">
        <v>28</v>
      </c>
      <c r="K82" s="258" t="s">
        <v>104</v>
      </c>
      <c r="L82" s="259"/>
      <c r="M82" s="257" t="s">
        <v>30</v>
      </c>
      <c r="O82" s="235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</row>
    <row r="83" spans="1:26" ht="15.75" thickBot="1" x14ac:dyDescent="0.3">
      <c r="A83" s="250"/>
      <c r="B83" s="260"/>
      <c r="C83" s="261"/>
      <c r="D83" s="262" t="s">
        <v>50</v>
      </c>
      <c r="E83" s="263" t="s">
        <v>51</v>
      </c>
      <c r="F83" s="264" t="s">
        <v>52</v>
      </c>
      <c r="G83" s="265" t="s">
        <v>105</v>
      </c>
      <c r="H83" s="97" t="s">
        <v>106</v>
      </c>
      <c r="I83" s="266" t="s">
        <v>107</v>
      </c>
      <c r="J83" s="265" t="s">
        <v>108</v>
      </c>
      <c r="K83" s="267" t="s">
        <v>109</v>
      </c>
      <c r="L83" s="268"/>
      <c r="M83" s="266" t="s">
        <v>110</v>
      </c>
      <c r="O83" s="235"/>
      <c r="P83" s="226"/>
      <c r="Q83" s="226"/>
      <c r="R83" s="226"/>
      <c r="S83" s="226"/>
    </row>
    <row r="84" spans="1:26" ht="12.75" customHeight="1" x14ac:dyDescent="0.25">
      <c r="A84" s="250"/>
      <c r="B84" s="260"/>
      <c r="C84" s="101">
        <v>2017</v>
      </c>
      <c r="D84" s="269">
        <f t="shared" ref="D84:E86" si="6">G84+J84</f>
        <v>0</v>
      </c>
      <c r="E84" s="270">
        <f t="shared" si="6"/>
        <v>0</v>
      </c>
      <c r="F84" s="271">
        <f>I84+M84</f>
        <v>0</v>
      </c>
      <c r="G84" s="272"/>
      <c r="H84" s="273"/>
      <c r="I84" s="274"/>
      <c r="J84" s="275"/>
      <c r="K84" s="276"/>
      <c r="L84" s="277"/>
      <c r="M84" s="274"/>
      <c r="O84" s="235"/>
      <c r="P84" s="226"/>
      <c r="Q84" s="226"/>
      <c r="R84" s="226"/>
      <c r="S84" s="226"/>
      <c r="T84" s="226"/>
      <c r="U84" s="226"/>
      <c r="V84" s="226"/>
      <c r="W84" s="226"/>
      <c r="X84" s="226"/>
      <c r="Y84" s="226"/>
      <c r="Z84" s="226"/>
    </row>
    <row r="85" spans="1:26" ht="12.75" customHeight="1" x14ac:dyDescent="0.25">
      <c r="A85" s="250"/>
      <c r="B85" s="260"/>
      <c r="C85" s="109">
        <v>2018</v>
      </c>
      <c r="D85" s="278">
        <f t="shared" si="6"/>
        <v>0</v>
      </c>
      <c r="E85" s="279">
        <f t="shared" si="6"/>
        <v>0</v>
      </c>
      <c r="F85" s="280">
        <f>I85+M85</f>
        <v>0</v>
      </c>
      <c r="G85" s="281"/>
      <c r="H85" s="282"/>
      <c r="I85" s="283"/>
      <c r="J85" s="284"/>
      <c r="K85" s="285"/>
      <c r="L85" s="286"/>
      <c r="M85" s="283"/>
      <c r="O85" s="235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</row>
    <row r="86" spans="1:26" ht="12.75" customHeight="1" thickBot="1" x14ac:dyDescent="0.3">
      <c r="A86" s="287"/>
      <c r="B86" s="288"/>
      <c r="C86" s="115">
        <v>2019</v>
      </c>
      <c r="D86" s="289">
        <f t="shared" si="6"/>
        <v>745</v>
      </c>
      <c r="E86" s="290">
        <f t="shared" si="6"/>
        <v>293</v>
      </c>
      <c r="F86" s="291">
        <f>I86+M86</f>
        <v>84</v>
      </c>
      <c r="G86" s="292">
        <v>604</v>
      </c>
      <c r="H86" s="293">
        <v>204</v>
      </c>
      <c r="I86" s="294">
        <v>78</v>
      </c>
      <c r="J86" s="295">
        <v>141</v>
      </c>
      <c r="K86" s="296">
        <v>89</v>
      </c>
      <c r="L86" s="297"/>
      <c r="M86" s="298">
        <v>6</v>
      </c>
      <c r="O86" s="235"/>
      <c r="P86" s="226"/>
      <c r="Q86" s="226"/>
      <c r="R86" s="226"/>
      <c r="S86" s="299" t="s">
        <v>111</v>
      </c>
      <c r="T86" s="299"/>
      <c r="U86" s="299"/>
      <c r="V86" s="299"/>
      <c r="W86" s="299"/>
      <c r="X86" s="299"/>
      <c r="Y86" s="299"/>
      <c r="Z86" s="226"/>
    </row>
    <row r="87" spans="1:26" ht="12.75" customHeight="1" x14ac:dyDescent="0.25">
      <c r="A87" s="242"/>
      <c r="B87" s="243"/>
      <c r="C87" s="242"/>
      <c r="D87" s="226"/>
      <c r="E87" s="226"/>
      <c r="F87" s="226"/>
      <c r="G87" s="235"/>
      <c r="H87" s="226"/>
      <c r="I87" s="226"/>
      <c r="J87" s="226"/>
      <c r="K87" s="226"/>
      <c r="L87" s="226"/>
      <c r="M87" s="226"/>
      <c r="N87" s="226"/>
      <c r="O87" s="235"/>
      <c r="P87" s="226"/>
      <c r="Q87" s="1" t="s">
        <v>112</v>
      </c>
      <c r="R87" s="226"/>
      <c r="S87" s="226"/>
      <c r="T87" s="226"/>
      <c r="U87" s="226"/>
      <c r="V87" s="226"/>
      <c r="W87" s="226"/>
      <c r="X87" s="226"/>
      <c r="Y87" s="226"/>
      <c r="Z87" s="226"/>
    </row>
    <row r="88" spans="1:26" ht="12.75" customHeight="1" x14ac:dyDescent="0.25">
      <c r="A88" s="242"/>
      <c r="B88" s="243"/>
      <c r="C88" s="242"/>
      <c r="D88" s="226"/>
      <c r="E88" s="226"/>
      <c r="F88" s="226"/>
      <c r="G88" s="235"/>
      <c r="H88" s="226"/>
      <c r="I88" s="226"/>
      <c r="J88" s="226"/>
      <c r="K88" s="226"/>
      <c r="L88" s="226"/>
      <c r="M88" s="226"/>
      <c r="N88" s="226"/>
      <c r="O88" s="235"/>
      <c r="P88" s="226"/>
      <c r="Q88" s="1" t="s">
        <v>113</v>
      </c>
      <c r="R88" s="226"/>
      <c r="S88" s="226"/>
      <c r="T88" s="226"/>
      <c r="U88" s="226"/>
      <c r="V88" s="226"/>
      <c r="W88" s="226"/>
      <c r="X88" s="226"/>
      <c r="Y88" s="226"/>
      <c r="Z88" s="226"/>
    </row>
    <row r="89" spans="1:26" ht="12.75" customHeight="1" x14ac:dyDescent="0.25">
      <c r="A89" s="300" t="s">
        <v>114</v>
      </c>
      <c r="B89" s="301"/>
      <c r="C89" s="301"/>
      <c r="D89" s="226"/>
      <c r="E89" s="226"/>
      <c r="F89" s="226"/>
      <c r="G89" s="235"/>
      <c r="H89" s="226"/>
      <c r="I89" s="226"/>
      <c r="J89" s="226"/>
      <c r="K89" s="226"/>
      <c r="L89" s="226"/>
      <c r="M89" s="226"/>
      <c r="N89" s="226"/>
      <c r="O89" s="235"/>
      <c r="P89" s="226"/>
      <c r="R89" s="226"/>
      <c r="S89" s="226"/>
      <c r="T89" s="226"/>
      <c r="U89" s="226"/>
      <c r="V89" s="226"/>
      <c r="W89" s="226"/>
      <c r="X89" s="226"/>
      <c r="Y89" s="226"/>
      <c r="Z89" s="226"/>
    </row>
    <row r="90" spans="1:26" ht="12.75" customHeight="1" x14ac:dyDescent="0.25">
      <c r="A90" s="302"/>
      <c r="B90" s="303"/>
      <c r="C90" s="304" t="s">
        <v>115</v>
      </c>
      <c r="D90" s="226"/>
      <c r="E90" s="226"/>
      <c r="F90" s="226"/>
      <c r="G90" s="235"/>
      <c r="H90" s="226"/>
      <c r="I90" s="226"/>
      <c r="J90" s="226"/>
      <c r="K90" s="226"/>
      <c r="L90" s="226"/>
      <c r="M90" s="226"/>
      <c r="N90" s="226"/>
      <c r="O90" s="235"/>
      <c r="P90" s="226"/>
      <c r="R90" s="226"/>
      <c r="S90" s="226"/>
      <c r="T90" s="226"/>
      <c r="U90" s="226"/>
      <c r="V90" s="226"/>
      <c r="W90" s="226"/>
      <c r="X90" s="226"/>
      <c r="Y90" s="226"/>
      <c r="Z90" s="226"/>
    </row>
    <row r="91" spans="1:26" ht="24" x14ac:dyDescent="0.25">
      <c r="A91" s="305" t="s">
        <v>116</v>
      </c>
      <c r="B91" s="306"/>
      <c r="C91" s="307">
        <v>1276</v>
      </c>
      <c r="D91" s="226"/>
      <c r="E91" s="226"/>
      <c r="F91" s="226"/>
      <c r="G91" s="235"/>
      <c r="H91" s="226"/>
      <c r="I91" s="226"/>
      <c r="J91" s="226"/>
      <c r="K91" s="226"/>
      <c r="L91" s="226"/>
      <c r="M91" s="226"/>
      <c r="N91" s="226"/>
      <c r="O91" s="235"/>
      <c r="P91" s="226"/>
      <c r="R91" s="226"/>
      <c r="S91" s="226"/>
      <c r="T91" s="226"/>
      <c r="U91" s="226"/>
      <c r="V91" s="226"/>
      <c r="W91" s="226"/>
      <c r="X91" s="226"/>
      <c r="Y91" s="226"/>
      <c r="Z91" s="226"/>
    </row>
    <row r="92" spans="1:26" ht="24" x14ac:dyDescent="0.25">
      <c r="A92" s="308" t="s">
        <v>117</v>
      </c>
      <c r="B92" s="306"/>
      <c r="C92" s="309">
        <v>991</v>
      </c>
      <c r="D92" s="226"/>
      <c r="E92" s="226"/>
      <c r="F92" s="226"/>
      <c r="G92" s="235"/>
      <c r="H92" s="226"/>
      <c r="I92" s="226"/>
      <c r="J92" s="226"/>
      <c r="K92" s="226"/>
      <c r="L92" s="226"/>
      <c r="M92" s="226"/>
      <c r="N92" s="226"/>
      <c r="O92" s="235"/>
      <c r="P92" s="226"/>
      <c r="R92" s="226"/>
      <c r="S92" s="226"/>
      <c r="T92" s="226"/>
      <c r="U92" s="226"/>
      <c r="V92" s="226"/>
      <c r="W92" s="226"/>
      <c r="X92" s="226"/>
      <c r="Y92" s="226"/>
      <c r="Z92" s="226"/>
    </row>
    <row r="93" spans="1:26" ht="12.75" customHeight="1" x14ac:dyDescent="0.25">
      <c r="A93" s="242"/>
      <c r="B93" s="243"/>
      <c r="C93" s="242"/>
      <c r="D93" s="226"/>
      <c r="E93" s="226"/>
      <c r="F93" s="226"/>
      <c r="G93" s="235"/>
      <c r="H93" s="226"/>
      <c r="I93" s="226"/>
      <c r="J93" s="226"/>
      <c r="K93" s="226"/>
      <c r="L93" s="226"/>
      <c r="M93" s="226"/>
      <c r="N93" s="226"/>
      <c r="O93" s="235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</row>
    <row r="94" spans="1:26" s="8" customFormat="1" ht="12.75" customHeight="1" x14ac:dyDescent="0.25">
      <c r="A94" s="310"/>
      <c r="B94" s="311"/>
      <c r="C94" s="310"/>
      <c r="D94" s="310"/>
      <c r="E94" s="310"/>
      <c r="F94" s="310"/>
      <c r="G94" s="312"/>
      <c r="H94" s="312"/>
      <c r="I94" s="312"/>
      <c r="J94" s="312"/>
      <c r="K94" s="312"/>
      <c r="L94" s="312"/>
      <c r="M94" s="313"/>
      <c r="O94" s="312"/>
      <c r="P94" s="313"/>
      <c r="Q94" s="313"/>
      <c r="R94" s="313"/>
      <c r="S94" s="313"/>
      <c r="T94" s="313"/>
      <c r="U94" s="313"/>
      <c r="V94" s="313"/>
      <c r="W94" s="313"/>
      <c r="X94" s="313"/>
      <c r="Y94" s="313"/>
      <c r="Z94" s="313"/>
    </row>
    <row r="95" spans="1:26" s="8" customFormat="1" ht="12.75" customHeight="1" x14ac:dyDescent="0.25">
      <c r="A95" s="314"/>
      <c r="B95" s="314"/>
      <c r="C95" s="314"/>
      <c r="D95" s="313"/>
      <c r="E95" s="313"/>
      <c r="F95" s="313"/>
      <c r="G95" s="313"/>
      <c r="H95" s="313"/>
      <c r="I95" s="313"/>
      <c r="J95" s="313"/>
      <c r="K95" s="313"/>
      <c r="L95" s="313"/>
      <c r="M95" s="313"/>
      <c r="N95" s="313"/>
      <c r="O95" s="313"/>
      <c r="P95" s="313"/>
      <c r="Q95" s="313"/>
      <c r="U95" s="313"/>
      <c r="V95" s="313"/>
      <c r="W95" s="313"/>
      <c r="X95" s="313"/>
      <c r="Y95" s="313"/>
      <c r="Z95" s="313"/>
    </row>
    <row r="96" spans="1:26" s="8" customFormat="1" ht="12.75" customHeight="1" x14ac:dyDescent="0.25">
      <c r="A96" s="312"/>
      <c r="B96" s="314"/>
      <c r="C96" s="312"/>
      <c r="D96" s="313"/>
      <c r="E96" s="313"/>
      <c r="F96" s="313"/>
      <c r="G96" s="313"/>
      <c r="H96" s="313"/>
      <c r="I96" s="313"/>
      <c r="J96" s="313"/>
      <c r="K96" s="313"/>
      <c r="L96" s="313"/>
      <c r="M96" s="313"/>
      <c r="N96" s="313"/>
      <c r="O96" s="313"/>
      <c r="P96" s="313"/>
      <c r="Q96" s="313"/>
      <c r="R96" s="313"/>
      <c r="S96" s="313"/>
      <c r="T96" s="313"/>
      <c r="U96" s="313"/>
      <c r="V96" s="313"/>
      <c r="W96" s="313"/>
      <c r="X96" s="313"/>
      <c r="Y96" s="313"/>
      <c r="Z96" s="313"/>
    </row>
    <row r="97" spans="1:26" s="8" customFormat="1" ht="12.75" customHeight="1" x14ac:dyDescent="0.25">
      <c r="A97" s="312"/>
      <c r="B97" s="314"/>
      <c r="C97" s="312"/>
      <c r="D97" s="313"/>
      <c r="E97" s="313"/>
      <c r="F97" s="313"/>
      <c r="G97" s="313"/>
      <c r="H97" s="313"/>
      <c r="I97" s="313"/>
      <c r="J97" s="313"/>
      <c r="K97" s="313"/>
      <c r="L97" s="313"/>
      <c r="M97" s="313"/>
      <c r="N97" s="313"/>
      <c r="O97" s="313"/>
      <c r="P97" s="313"/>
      <c r="Q97" s="313"/>
      <c r="T97" s="313"/>
      <c r="U97" s="313"/>
      <c r="V97" s="313"/>
      <c r="W97" s="313"/>
      <c r="X97" s="313"/>
      <c r="Y97" s="313"/>
      <c r="Z97" s="313"/>
    </row>
    <row r="98" spans="1:26" s="8" customFormat="1" ht="12.75" customHeight="1" x14ac:dyDescent="0.25">
      <c r="A98" s="313"/>
      <c r="B98" s="314"/>
      <c r="C98" s="313"/>
      <c r="D98" s="313"/>
      <c r="E98" s="313"/>
      <c r="F98" s="313"/>
      <c r="G98" s="313"/>
      <c r="H98" s="313"/>
      <c r="I98" s="313"/>
      <c r="J98" s="313"/>
      <c r="K98" s="313"/>
      <c r="L98" s="313"/>
      <c r="M98" s="313"/>
      <c r="N98" s="313"/>
      <c r="O98" s="313"/>
      <c r="P98" s="313"/>
      <c r="Q98" s="313"/>
      <c r="R98" s="313"/>
      <c r="S98" s="313"/>
      <c r="T98" s="313"/>
      <c r="U98" s="313"/>
      <c r="V98" s="313"/>
      <c r="W98" s="313"/>
      <c r="X98" s="313"/>
      <c r="Y98" s="313"/>
      <c r="Z98" s="313"/>
    </row>
    <row r="99" spans="1:26" s="8" customFormat="1" x14ac:dyDescent="0.25">
      <c r="A99" s="313"/>
      <c r="B99" s="314"/>
      <c r="C99" s="313"/>
      <c r="D99" s="313"/>
      <c r="E99" s="313"/>
      <c r="F99" s="313"/>
      <c r="G99" s="313"/>
      <c r="H99" s="313"/>
      <c r="I99" s="313"/>
      <c r="J99" s="313"/>
      <c r="K99" s="313"/>
      <c r="L99" s="313"/>
      <c r="M99" s="313"/>
      <c r="N99" s="313"/>
      <c r="O99" s="313"/>
      <c r="P99" s="313"/>
      <c r="Q99" s="313"/>
      <c r="R99" s="313"/>
      <c r="S99" s="313"/>
      <c r="T99" s="313"/>
      <c r="U99" s="313"/>
      <c r="V99" s="313"/>
      <c r="W99" s="313"/>
      <c r="X99" s="313"/>
      <c r="Y99" s="313"/>
      <c r="Z99" s="313"/>
    </row>
    <row r="100" spans="1:26" s="8" customFormat="1" x14ac:dyDescent="0.25">
      <c r="B100" s="315"/>
    </row>
    <row r="101" spans="1:26" s="8" customFormat="1" x14ac:dyDescent="0.25">
      <c r="B101" s="315"/>
    </row>
    <row r="102" spans="1:26" s="8" customFormat="1" x14ac:dyDescent="0.25">
      <c r="B102" s="315"/>
    </row>
    <row r="103" spans="1:26" s="8" customFormat="1" x14ac:dyDescent="0.25">
      <c r="B103" s="315"/>
    </row>
    <row r="104" spans="1:26" s="8" customFormat="1" x14ac:dyDescent="0.25">
      <c r="B104" s="315"/>
    </row>
    <row r="105" spans="1:26" s="8" customFormat="1" x14ac:dyDescent="0.25">
      <c r="B105" s="315"/>
    </row>
    <row r="106" spans="1:26" s="8" customFormat="1" x14ac:dyDescent="0.25">
      <c r="B106" s="315"/>
    </row>
    <row r="107" spans="1:26" s="8" customFormat="1" x14ac:dyDescent="0.25">
      <c r="B107" s="315"/>
    </row>
    <row r="108" spans="1:26" s="8" customFormat="1" x14ac:dyDescent="0.25">
      <c r="B108" s="315"/>
    </row>
    <row r="109" spans="1:26" s="8" customFormat="1" x14ac:dyDescent="0.25">
      <c r="B109" s="315"/>
    </row>
    <row r="110" spans="1:26" s="8" customFormat="1" x14ac:dyDescent="0.25">
      <c r="B110" s="315"/>
    </row>
    <row r="111" spans="1:26" s="8" customFormat="1" x14ac:dyDescent="0.25">
      <c r="B111" s="315"/>
    </row>
    <row r="112" spans="1:26" s="8" customFormat="1" x14ac:dyDescent="0.25">
      <c r="B112" s="315"/>
    </row>
    <row r="113" spans="2:2" s="8" customFormat="1" x14ac:dyDescent="0.25">
      <c r="B113" s="315"/>
    </row>
    <row r="114" spans="2:2" s="8" customFormat="1" x14ac:dyDescent="0.25">
      <c r="B114" s="315"/>
    </row>
    <row r="115" spans="2:2" s="8" customFormat="1" x14ac:dyDescent="0.25">
      <c r="B115" s="315"/>
    </row>
    <row r="116" spans="2:2" s="8" customFormat="1" x14ac:dyDescent="0.25">
      <c r="B116" s="315"/>
    </row>
    <row r="117" spans="2:2" s="8" customFormat="1" x14ac:dyDescent="0.25">
      <c r="B117" s="315"/>
    </row>
    <row r="118" spans="2:2" s="8" customFormat="1" x14ac:dyDescent="0.25">
      <c r="B118" s="315"/>
    </row>
    <row r="119" spans="2:2" s="8" customFormat="1" x14ac:dyDescent="0.25">
      <c r="B119" s="315"/>
    </row>
    <row r="120" spans="2:2" s="8" customFormat="1" x14ac:dyDescent="0.25">
      <c r="B120" s="315"/>
    </row>
  </sheetData>
  <mergeCells count="94">
    <mergeCell ref="S86:Y86"/>
    <mergeCell ref="G81:I81"/>
    <mergeCell ref="J81:M81"/>
    <mergeCell ref="B82:B86"/>
    <mergeCell ref="K82:L82"/>
    <mergeCell ref="K83:L83"/>
    <mergeCell ref="K84:L84"/>
    <mergeCell ref="K85:L85"/>
    <mergeCell ref="K86:L86"/>
    <mergeCell ref="A74:A76"/>
    <mergeCell ref="B74:B76"/>
    <mergeCell ref="A77:A79"/>
    <mergeCell ref="B77:B79"/>
    <mergeCell ref="A81:A86"/>
    <mergeCell ref="D81:F81"/>
    <mergeCell ref="A65:A67"/>
    <mergeCell ref="B65:B67"/>
    <mergeCell ref="A68:A70"/>
    <mergeCell ref="B68:B70"/>
    <mergeCell ref="A71:A73"/>
    <mergeCell ref="B71:B73"/>
    <mergeCell ref="A56:A58"/>
    <mergeCell ref="B56:B58"/>
    <mergeCell ref="A59:A61"/>
    <mergeCell ref="B59:B61"/>
    <mergeCell ref="A62:A64"/>
    <mergeCell ref="B62:B64"/>
    <mergeCell ref="A47:A49"/>
    <mergeCell ref="B47:B49"/>
    <mergeCell ref="A50:A52"/>
    <mergeCell ref="B50:B52"/>
    <mergeCell ref="A53:A55"/>
    <mergeCell ref="B53:B55"/>
    <mergeCell ref="A38:A40"/>
    <mergeCell ref="B38:B40"/>
    <mergeCell ref="A41:A43"/>
    <mergeCell ref="B41:B43"/>
    <mergeCell ref="A44:A46"/>
    <mergeCell ref="B44:B46"/>
    <mergeCell ref="A29:A31"/>
    <mergeCell ref="B29:B31"/>
    <mergeCell ref="A32:A34"/>
    <mergeCell ref="B32:B34"/>
    <mergeCell ref="A35:A37"/>
    <mergeCell ref="B35:B37"/>
    <mergeCell ref="A20:A22"/>
    <mergeCell ref="B20:B22"/>
    <mergeCell ref="A23:A25"/>
    <mergeCell ref="B23:B25"/>
    <mergeCell ref="A26:A28"/>
    <mergeCell ref="B26:B28"/>
    <mergeCell ref="A11:A13"/>
    <mergeCell ref="B11:B13"/>
    <mergeCell ref="A14:A16"/>
    <mergeCell ref="B14:B16"/>
    <mergeCell ref="A17:A19"/>
    <mergeCell ref="B17:B19"/>
    <mergeCell ref="X6:X9"/>
    <mergeCell ref="Y6:Y9"/>
    <mergeCell ref="Z6:Z9"/>
    <mergeCell ref="I7:I9"/>
    <mergeCell ref="J7:J9"/>
    <mergeCell ref="K7:K9"/>
    <mergeCell ref="L7:L9"/>
    <mergeCell ref="N7:N9"/>
    <mergeCell ref="T7:T9"/>
    <mergeCell ref="U7:U9"/>
    <mergeCell ref="W4:W9"/>
    <mergeCell ref="X4:Z5"/>
    <mergeCell ref="H5:L5"/>
    <mergeCell ref="M5:N5"/>
    <mergeCell ref="H6:H9"/>
    <mergeCell ref="I6:L6"/>
    <mergeCell ref="M6:M9"/>
    <mergeCell ref="P6:P9"/>
    <mergeCell ref="Q6:Q9"/>
    <mergeCell ref="R6:R9"/>
    <mergeCell ref="G4:G9"/>
    <mergeCell ref="H4:N4"/>
    <mergeCell ref="O4:O9"/>
    <mergeCell ref="P4:R5"/>
    <mergeCell ref="S4:S9"/>
    <mergeCell ref="T4:V6"/>
    <mergeCell ref="V7:V9"/>
    <mergeCell ref="V1:Z1"/>
    <mergeCell ref="A2:K2"/>
    <mergeCell ref="P2:T2"/>
    <mergeCell ref="X2:Y2"/>
    <mergeCell ref="D3:M3"/>
    <mergeCell ref="A4:B9"/>
    <mergeCell ref="C4:C9"/>
    <mergeCell ref="D4:D9"/>
    <mergeCell ref="E4:E9"/>
    <mergeCell ref="F4:F9"/>
  </mergeCells>
  <conditionalFormatting sqref="D86">
    <cfRule type="cellIs" dxfId="175" priority="3" operator="notEqual">
      <formula>$X$67</formula>
    </cfRule>
  </conditionalFormatting>
  <conditionalFormatting sqref="E86">
    <cfRule type="cellIs" dxfId="173" priority="2" operator="notEqual">
      <formula>$Y$67</formula>
    </cfRule>
  </conditionalFormatting>
  <conditionalFormatting sqref="F86">
    <cfRule type="cellIs" dxfId="171" priority="1" operator="notEqual">
      <formula>$Z$67</formula>
    </cfRule>
  </conditionalFormatting>
  <hyperlinks>
    <hyperlink ref="X2:Y2" location="'Списък Приложения'!A1" display="НАЗАД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7" operator="notEqual" id="{E5C5800C-62B0-4E13-B470-665C6CA84358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ellIs" priority="86" operator="notEqual" id="{BD16386F-9A12-490C-99A8-DBDB359A24D1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cellIs" priority="85" operator="notEqual" id="{B54F9FDD-8C14-4589-81FD-FAB519EC5AE7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ellIs" priority="84" operator="notEqual" id="{5F7EB5CC-3CD3-4B57-8558-81F0631843B6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83" operator="notEqual" id="{D70DB7FB-0982-489C-8030-A8C18F2F62C6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82" operator="notEqual" id="{6C14B93B-3D43-4292-A65F-8FF4AF2719CB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S22</xm:sqref>
        </x14:conditionalFormatting>
        <x14:conditionalFormatting xmlns:xm="http://schemas.microsoft.com/office/excel/2006/main">
          <x14:cfRule type="cellIs" priority="81" operator="notEqual" id="{1302C90A-84FB-4E26-9E16-8BB932056B83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80" operator="notEqual" id="{CA9EFAD6-D81A-471D-8A79-14F399833D1C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S25</xm:sqref>
        </x14:conditionalFormatting>
        <x14:conditionalFormatting xmlns:xm="http://schemas.microsoft.com/office/excel/2006/main">
          <x14:cfRule type="cellIs" priority="79" operator="notEqual" id="{47B89146-AC45-46A9-BCE4-6CA74D665A09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78" operator="notEqual" id="{B3CC8BC4-2749-4252-98D0-BE76D14B766F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cellIs" priority="77" operator="notEqual" id="{81D7BA62-C269-4F47-86ED-C66778EA3B0F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ellIs" priority="76" operator="notEqual" id="{3BF7D04E-92CD-434D-9955-78DED7977EDF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S31</xm:sqref>
        </x14:conditionalFormatting>
        <x14:conditionalFormatting xmlns:xm="http://schemas.microsoft.com/office/excel/2006/main">
          <x14:cfRule type="cellIs" priority="75" operator="notEqual" id="{915998B5-BF00-41BB-AF09-D4CA510D8585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cellIs" priority="74" operator="notEqual" id="{A4CB399A-82B1-4D6C-9034-03198CABD7D7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cellIs" priority="73" operator="notEqual" id="{447E1341-14CE-4D96-A62B-88B88D7DD035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ellIs" priority="72" operator="notEqual" id="{4F923732-ED9D-4AF4-8D8B-ACF94C421337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S37</xm:sqref>
        </x14:conditionalFormatting>
        <x14:conditionalFormatting xmlns:xm="http://schemas.microsoft.com/office/excel/2006/main">
          <x14:cfRule type="cellIs" priority="71" operator="notEqual" id="{92A225EB-D609-4BD2-8483-4A304B64FDA1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cellIs" priority="70" operator="notEqual" id="{45C0CA24-7DDA-40FD-8272-C53078117A9D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cellIs" priority="69" operator="notEqual" id="{9D64811B-7A5B-4134-8718-E332785B0956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cellIs" priority="68" operator="notEqual" id="{84705EE4-138D-4A49-8A9C-F08827A96A09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S43</xm:sqref>
        </x14:conditionalFormatting>
        <x14:conditionalFormatting xmlns:xm="http://schemas.microsoft.com/office/excel/2006/main">
          <x14:cfRule type="cellIs" priority="67" operator="notEqual" id="{0E601419-3865-4A6B-B99B-9FD113884A97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ellIs" priority="66" operator="notEqual" id="{AF9B7604-AC38-4047-83B4-E9DB2313BCA0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S46</xm:sqref>
        </x14:conditionalFormatting>
        <x14:conditionalFormatting xmlns:xm="http://schemas.microsoft.com/office/excel/2006/main">
          <x14:cfRule type="cellIs" priority="65" operator="notEqual" id="{8C8C6807-EB29-4065-8DBF-96076B06DAFC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cellIs" priority="64" operator="notEqual" id="{9689BF27-C6F0-4A3D-A4CE-6308B7B24DA5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cellIs" priority="63" operator="notEqual" id="{E2A504D7-2218-4CC6-98CA-3758EA6A5CEE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cellIs" priority="62" operator="notEqual" id="{4751A9A2-6975-4300-8805-8B41044B014B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cellIs" priority="61" operator="notEqual" id="{AB702C03-ED76-493F-81F5-0A4249160F32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cellIs" priority="60" operator="notEqual" id="{3B8E94C9-4DA0-4A1A-90A1-7BAEFDFADD04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S55</xm:sqref>
        </x14:conditionalFormatting>
        <x14:conditionalFormatting xmlns:xm="http://schemas.microsoft.com/office/excel/2006/main">
          <x14:cfRule type="cellIs" priority="59" operator="notEqual" id="{E5C59FA0-3359-4CC6-9CE2-EF106902BC8B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cellIs" priority="58" operator="notEqual" id="{9B0B1D87-1AD5-44E8-87A3-4291CDB35ECE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cellIs" priority="57" operator="notEqual" id="{E7C69338-18A1-4DCF-8B92-4D34974779EF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cellIs" priority="56" operator="notEqual" id="{B0BFC17D-4372-466E-9FBF-508ADB186B2C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S61</xm:sqref>
        </x14:conditionalFormatting>
        <x14:conditionalFormatting xmlns:xm="http://schemas.microsoft.com/office/excel/2006/main">
          <x14:cfRule type="cellIs" priority="55" operator="notEqual" id="{9167CDD5-75F3-491C-A29D-CE12A5342EE7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cellIs" priority="54" operator="notEqual" id="{8E8DD5D5-9F26-49EC-B18F-5D22D9BE0659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S64</xm:sqref>
        </x14:conditionalFormatting>
        <x14:conditionalFormatting xmlns:xm="http://schemas.microsoft.com/office/excel/2006/main">
          <x14:cfRule type="cellIs" priority="53" operator="notEqual" id="{FD287274-CECE-49F0-B8B8-2824303A339A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ellIs" priority="52" operator="notEqual" id="{580B7219-B039-43A9-B653-BA9A702B5CB3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ellIs" priority="51" operator="notEqual" id="{94D6B7B3-DDC4-4763-AB67-7F01EFF6AF6D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ellIs" priority="50" operator="notEqual" id="{3ED81CF0-4AA5-43DE-B816-B64DE338BBAE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49" operator="notEqual" id="{D21E09BA-503D-4305-9689-278AB47DC427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ellIs" priority="48" operator="notEqual" id="{47B33FE6-C93D-43C3-ADA5-6B907F55C0F4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ellIs" priority="47" operator="notEqual" id="{176C5895-AB4D-4D23-AD0F-D0236EA17368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ellIs" priority="46" operator="notEqual" id="{87ABA4BE-29CB-47D3-B585-E975A2A218D9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ellIs" priority="45" operator="notEqual" id="{6813E38E-8093-4365-BB21-FD30EA31A211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G40</xm:sqref>
        </x14:conditionalFormatting>
        <x14:conditionalFormatting xmlns:xm="http://schemas.microsoft.com/office/excel/2006/main">
          <x14:cfRule type="cellIs" priority="44" operator="notEqual" id="{7BDE32A5-CA8B-4399-B7CD-277C1C82AAC8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cellIs" priority="43" operator="notEqual" id="{EF4EB794-DC8E-4375-8183-C6A2C2EC5C2E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ellIs" priority="42" operator="notEqual" id="{E3A53AC4-A0A3-4AEC-80C8-E7F4170CBDAB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ellIs" priority="41" operator="notEqual" id="{011C9F2E-3B89-4337-AE3F-DB6B731F2733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G52</xm:sqref>
        </x14:conditionalFormatting>
        <x14:conditionalFormatting xmlns:xm="http://schemas.microsoft.com/office/excel/2006/main">
          <x14:cfRule type="cellIs" priority="40" operator="notEqual" id="{EB249B4F-2AFC-4C62-86D2-6C3568C8E356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cellIs" priority="39" operator="notEqual" id="{DB13C5F5-3C88-4498-A944-248E0DB408CC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cellIs" priority="38" operator="notEqual" id="{EE849BEE-6761-4B8A-8804-E8F511C2528E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G61</xm:sqref>
        </x14:conditionalFormatting>
        <x14:conditionalFormatting xmlns:xm="http://schemas.microsoft.com/office/excel/2006/main">
          <x14:cfRule type="cellIs" priority="37" operator="notEqual" id="{DE4C878C-27F7-4E9A-A5EC-BB40E282B435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G64</xm:sqref>
        </x14:conditionalFormatting>
        <x14:conditionalFormatting xmlns:xm="http://schemas.microsoft.com/office/excel/2006/main">
          <x14:cfRule type="cellIs" priority="88" operator="notEqual" id="{97505C88-D1FE-4924-B13B-6E47C24CBC9B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cellIs" priority="36" operator="notEqual" id="{F49CA896-1AAE-48AD-9CCE-57425885061B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cellIs" priority="35" operator="notEqual" id="{526453D0-D0DA-475F-B1FC-2F2AA5F71FD1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ellIs" priority="34" operator="notEqual" id="{4547D44F-F25C-44FD-AA07-FCF74C7809C7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cellIs" priority="33" operator="notEqual" id="{5D44BAE3-D91A-4AB6-AAB3-491EDA3D57F8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cellIs" priority="32" operator="notEqual" id="{68AE624F-5B08-4F0D-989D-4E3D47E6B7BD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31" operator="notEqual" id="{70BADF02-097C-4E51-AD74-F9BA7B0008B2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cellIs" priority="30" operator="notEqual" id="{C036FDBC-7F99-4F24-86AD-3B92F095D388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ellIs" priority="29" operator="notEqual" id="{9465046F-084C-403E-8FC9-6DF6D3EC4B1B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cellIs" priority="28" operator="notEqual" id="{2AF635B0-05DD-4775-9A4C-445FD09C9063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cellIs" priority="27" operator="notEqual" id="{CDE301FD-D131-4603-A449-2416973B5AE4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M46</xm:sqref>
        </x14:conditionalFormatting>
        <x14:conditionalFormatting xmlns:xm="http://schemas.microsoft.com/office/excel/2006/main">
          <x14:cfRule type="cellIs" priority="26" operator="notEqual" id="{FFBAAC36-361B-44D7-8830-BD4D427C4AC3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25" operator="notEqual" id="{3EC39AA9-27E4-462E-B321-064F9DFBD8FE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cellIs" priority="24" operator="notEqual" id="{1458513C-CE43-4422-B4B1-0D520C7EDD14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23" operator="notEqual" id="{8027E4BC-AA54-42A7-BA86-97BA87B6CCA9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ellIs" priority="22" operator="notEqual" id="{1B33A31C-B148-43FC-B702-A49CEA461A49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M61</xm:sqref>
        </x14:conditionalFormatting>
        <x14:conditionalFormatting xmlns:xm="http://schemas.microsoft.com/office/excel/2006/main">
          <x14:cfRule type="cellIs" priority="21" operator="notEqual" id="{C9C44456-7403-4F87-BBEC-D20C2493B5C2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cellIs" priority="20" operator="notEqual" id="{077DA7FE-F4F9-4FCF-B08A-11B79F971B4F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ellIs" priority="19" operator="notEqual" id="{74DE033C-AE73-4E0E-BF3F-DCD71F3D99B4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cellIs" priority="18" operator="notEqual" id="{2B009C6B-E073-4436-A550-A0A9F70278C4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ellIs" priority="17" operator="notEqual" id="{A947B5DE-3A48-4893-AB83-EA3DD57D09C7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cellIs" priority="16" operator="notEqual" id="{B2F48F48-B297-48C6-BBAA-3DB865AC8B93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cellIs" priority="15" operator="notEqual" id="{E5DC8182-F92C-410E-9448-C1E4E6803D4F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14" operator="notEqual" id="{49AFBC58-3705-465D-BFFF-6F0C5E96576D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ellIs" priority="13" operator="notEqual" id="{C81CAEFC-AC72-4BFB-967F-36BA78586E13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cellIs" priority="12" operator="notEqual" id="{CF6B78AD-DC3C-4E07-8F19-0CD3415BAB31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cellIs" priority="11" operator="notEqual" id="{AF7BFBCA-B328-4B73-B997-60088415FCE5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0" operator="notEqual" id="{ED6458B2-E528-46F5-8BC8-742C955E0093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cellIs" priority="9" operator="notEqual" id="{4C9C03EF-9CE0-4D4B-B085-C4E8F17D0D32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O49</xm:sqref>
        </x14:conditionalFormatting>
        <x14:conditionalFormatting xmlns:xm="http://schemas.microsoft.com/office/excel/2006/main">
          <x14:cfRule type="cellIs" priority="8" operator="notEqual" id="{97633FEE-4402-448E-8563-B99651AC27AD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O52</xm:sqref>
        </x14:conditionalFormatting>
        <x14:conditionalFormatting xmlns:xm="http://schemas.microsoft.com/office/excel/2006/main">
          <x14:cfRule type="cellIs" priority="7" operator="notEqual" id="{48AF8423-CFC2-4D4D-B77A-6A65087E0347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6" operator="notEqual" id="{2E9055FF-8733-4DB4-8FE7-8C0C64C58F79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O58</xm:sqref>
        </x14:conditionalFormatting>
        <x14:conditionalFormatting xmlns:xm="http://schemas.microsoft.com/office/excel/2006/main">
          <x14:cfRule type="cellIs" priority="5" operator="notEqual" id="{6C14BCEC-F16C-4CCE-9606-7C7C88FB7752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O61</xm:sqref>
        </x14:conditionalFormatting>
        <x14:conditionalFormatting xmlns:xm="http://schemas.microsoft.com/office/excel/2006/main">
          <x14:cfRule type="cellIs" priority="4" operator="notEqual" id="{2A95292D-5E77-42A0-A737-EE5C8C58308E}">
            <xm:f>'\Documents and Settings\delchev\Desktop\2019 статистика\[Adminsad_plovdiv_otchet.xlsx]2. Приложение 2'!#REF!</xm:f>
            <x14:dxf>
              <fill>
                <patternFill>
                  <bgColor rgb="FFFF0000"/>
                </patternFill>
              </fill>
            </x14:dxf>
          </x14:cfRule>
          <xm:sqref>O64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adms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Delcho Delchev</dc:creator>
  <cp:lastModifiedBy>Delcho Delchev</cp:lastModifiedBy>
  <dcterms:created xsi:type="dcterms:W3CDTF">2020-03-10T08:09:34Z</dcterms:created>
  <dcterms:modified xsi:type="dcterms:W3CDTF">2020-03-10T08:11:41Z</dcterms:modified>
</cp:coreProperties>
</file>