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3895" windowHeight="10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86" i="1" l="1"/>
  <c r="E86" i="1"/>
  <c r="D86" i="1"/>
  <c r="F85" i="1"/>
  <c r="E85" i="1"/>
  <c r="D85" i="1"/>
  <c r="F84" i="1"/>
  <c r="E84" i="1"/>
  <c r="D84" i="1"/>
  <c r="O78" i="1"/>
  <c r="G78" i="1"/>
  <c r="O77" i="1"/>
  <c r="G77" i="1"/>
  <c r="O72" i="1"/>
  <c r="G72" i="1"/>
  <c r="O71" i="1"/>
  <c r="G71" i="1"/>
  <c r="M64" i="1"/>
  <c r="H64" i="1"/>
  <c r="O64" i="1"/>
  <c r="E64" i="1"/>
  <c r="D64" i="1"/>
  <c r="G64" i="1"/>
  <c r="S64" i="1"/>
  <c r="H63" i="1"/>
  <c r="O63" i="1"/>
  <c r="G63" i="1"/>
  <c r="S63" i="1"/>
  <c r="H62" i="1"/>
  <c r="O62" i="1"/>
  <c r="G62" i="1"/>
  <c r="S62" i="1"/>
  <c r="M61" i="1"/>
  <c r="H61" i="1"/>
  <c r="O61" i="1"/>
  <c r="E61" i="1"/>
  <c r="D61" i="1"/>
  <c r="G61" i="1"/>
  <c r="S61" i="1"/>
  <c r="H60" i="1"/>
  <c r="O60" i="1"/>
  <c r="G60" i="1"/>
  <c r="S60" i="1"/>
  <c r="H59" i="1"/>
  <c r="O59" i="1"/>
  <c r="G59" i="1"/>
  <c r="S59" i="1"/>
  <c r="M58" i="1"/>
  <c r="H58" i="1"/>
  <c r="O58" i="1"/>
  <c r="E58" i="1"/>
  <c r="D58" i="1"/>
  <c r="G58" i="1"/>
  <c r="S58" i="1"/>
  <c r="H57" i="1"/>
  <c r="O57" i="1"/>
  <c r="G57" i="1"/>
  <c r="S57" i="1"/>
  <c r="H56" i="1"/>
  <c r="O56" i="1"/>
  <c r="G56" i="1"/>
  <c r="S56" i="1"/>
  <c r="M55" i="1"/>
  <c r="H55" i="1"/>
  <c r="O55" i="1"/>
  <c r="E55" i="1"/>
  <c r="D55" i="1"/>
  <c r="G55" i="1"/>
  <c r="S55" i="1"/>
  <c r="H54" i="1"/>
  <c r="O54" i="1"/>
  <c r="G54" i="1"/>
  <c r="S54" i="1"/>
  <c r="H53" i="1"/>
  <c r="O53" i="1"/>
  <c r="G53" i="1"/>
  <c r="S53" i="1"/>
  <c r="M52" i="1"/>
  <c r="H52" i="1"/>
  <c r="O52" i="1"/>
  <c r="E52" i="1"/>
  <c r="D52" i="1"/>
  <c r="G52" i="1"/>
  <c r="S52" i="1"/>
  <c r="H51" i="1"/>
  <c r="O51" i="1"/>
  <c r="G51" i="1"/>
  <c r="S51" i="1"/>
  <c r="H50" i="1"/>
  <c r="O50" i="1"/>
  <c r="G50" i="1"/>
  <c r="S50" i="1"/>
  <c r="M49" i="1"/>
  <c r="H49" i="1"/>
  <c r="O49" i="1"/>
  <c r="E49" i="1"/>
  <c r="D49" i="1"/>
  <c r="G49" i="1"/>
  <c r="S49" i="1"/>
  <c r="H48" i="1"/>
  <c r="O48" i="1"/>
  <c r="G48" i="1"/>
  <c r="S48" i="1"/>
  <c r="H47" i="1"/>
  <c r="O47" i="1"/>
  <c r="G47" i="1"/>
  <c r="S47" i="1"/>
  <c r="M46" i="1"/>
  <c r="H46" i="1"/>
  <c r="O46" i="1"/>
  <c r="E46" i="1"/>
  <c r="D46" i="1"/>
  <c r="G46" i="1"/>
  <c r="S46" i="1"/>
  <c r="H45" i="1"/>
  <c r="O45" i="1"/>
  <c r="G45" i="1"/>
  <c r="S45" i="1"/>
  <c r="H44" i="1"/>
  <c r="O44" i="1"/>
  <c r="G44" i="1"/>
  <c r="S44" i="1"/>
  <c r="M43" i="1"/>
  <c r="H43" i="1"/>
  <c r="O43" i="1"/>
  <c r="E43" i="1"/>
  <c r="D43" i="1"/>
  <c r="G43" i="1"/>
  <c r="S43" i="1"/>
  <c r="H42" i="1"/>
  <c r="O42" i="1"/>
  <c r="G42" i="1"/>
  <c r="S42" i="1"/>
  <c r="H41" i="1"/>
  <c r="O41" i="1"/>
  <c r="G41" i="1"/>
  <c r="S41" i="1"/>
  <c r="M40" i="1"/>
  <c r="H40" i="1"/>
  <c r="O40" i="1"/>
  <c r="E40" i="1"/>
  <c r="D40" i="1"/>
  <c r="G40" i="1"/>
  <c r="S40" i="1"/>
  <c r="H39" i="1"/>
  <c r="O39" i="1"/>
  <c r="G39" i="1"/>
  <c r="S39" i="1"/>
  <c r="H38" i="1"/>
  <c r="O38" i="1"/>
  <c r="G38" i="1"/>
  <c r="S38" i="1"/>
  <c r="M37" i="1"/>
  <c r="H37" i="1"/>
  <c r="O37" i="1"/>
  <c r="E37" i="1"/>
  <c r="D37" i="1"/>
  <c r="G37" i="1"/>
  <c r="S37" i="1"/>
  <c r="H36" i="1"/>
  <c r="O36" i="1"/>
  <c r="G36" i="1"/>
  <c r="S36" i="1"/>
  <c r="H35" i="1"/>
  <c r="O35" i="1"/>
  <c r="G35" i="1"/>
  <c r="S35" i="1"/>
  <c r="M34" i="1"/>
  <c r="H34" i="1"/>
  <c r="O34" i="1"/>
  <c r="E34" i="1"/>
  <c r="D34" i="1"/>
  <c r="G34" i="1"/>
  <c r="S34" i="1"/>
  <c r="H33" i="1"/>
  <c r="O33" i="1"/>
  <c r="G33" i="1"/>
  <c r="S33" i="1"/>
  <c r="H32" i="1"/>
  <c r="O32" i="1"/>
  <c r="G32" i="1"/>
  <c r="S32" i="1"/>
  <c r="M31" i="1"/>
  <c r="H31" i="1"/>
  <c r="O31" i="1"/>
  <c r="E31" i="1"/>
  <c r="D31" i="1"/>
  <c r="G31" i="1"/>
  <c r="S31" i="1"/>
  <c r="H30" i="1"/>
  <c r="O30" i="1"/>
  <c r="G30" i="1"/>
  <c r="S30" i="1"/>
  <c r="H29" i="1"/>
  <c r="O29" i="1"/>
  <c r="G29" i="1"/>
  <c r="S29" i="1"/>
  <c r="M28" i="1"/>
  <c r="H28" i="1"/>
  <c r="O28" i="1"/>
  <c r="E28" i="1"/>
  <c r="D28" i="1"/>
  <c r="G28" i="1"/>
  <c r="S28" i="1"/>
  <c r="H27" i="1"/>
  <c r="O27" i="1"/>
  <c r="G27" i="1"/>
  <c r="S27" i="1"/>
  <c r="H26" i="1"/>
  <c r="O26" i="1"/>
  <c r="G26" i="1"/>
  <c r="S26" i="1"/>
  <c r="M25" i="1"/>
  <c r="H25" i="1"/>
  <c r="O25" i="1"/>
  <c r="E25" i="1"/>
  <c r="D25" i="1"/>
  <c r="G25" i="1"/>
  <c r="S25" i="1"/>
  <c r="H24" i="1"/>
  <c r="O24" i="1"/>
  <c r="G24" i="1"/>
  <c r="S24" i="1"/>
  <c r="O23" i="1"/>
  <c r="H23" i="1"/>
  <c r="G23" i="1"/>
  <c r="S23" i="1"/>
  <c r="M22" i="1"/>
  <c r="H22" i="1"/>
  <c r="O22" i="1"/>
  <c r="E22" i="1"/>
  <c r="D22" i="1"/>
  <c r="G22" i="1"/>
  <c r="S22" i="1"/>
  <c r="H21" i="1"/>
  <c r="O21" i="1"/>
  <c r="S21" i="1"/>
  <c r="G21" i="1"/>
  <c r="H20" i="1"/>
  <c r="O20" i="1"/>
  <c r="S20" i="1"/>
  <c r="G20" i="1"/>
  <c r="M19" i="1"/>
  <c r="H19" i="1"/>
  <c r="O19" i="1"/>
  <c r="E19" i="1"/>
  <c r="D19" i="1"/>
  <c r="G19" i="1"/>
  <c r="S19" i="1"/>
  <c r="O18" i="1"/>
  <c r="H18" i="1"/>
  <c r="G18" i="1"/>
  <c r="S18" i="1"/>
  <c r="O17" i="1"/>
  <c r="H17" i="1"/>
  <c r="G17" i="1"/>
  <c r="S17" i="1"/>
  <c r="M16" i="1"/>
  <c r="H16" i="1"/>
  <c r="O16" i="1"/>
  <c r="O13" i="1"/>
  <c r="O67" i="1"/>
  <c r="E16" i="1"/>
  <c r="D16" i="1"/>
  <c r="G16" i="1"/>
  <c r="H15" i="1"/>
  <c r="O15" i="1"/>
  <c r="G15" i="1"/>
  <c r="H14" i="1"/>
  <c r="O14" i="1"/>
  <c r="G14" i="1"/>
  <c r="Z13" i="1"/>
  <c r="Z67" i="1"/>
  <c r="Y13" i="1"/>
  <c r="Y67" i="1"/>
  <c r="X13" i="1"/>
  <c r="X67" i="1"/>
  <c r="W13" i="1"/>
  <c r="W67" i="1"/>
  <c r="V13" i="1"/>
  <c r="V67" i="1"/>
  <c r="U13" i="1"/>
  <c r="U67" i="1"/>
  <c r="T13" i="1"/>
  <c r="T67" i="1"/>
  <c r="R13" i="1"/>
  <c r="R67" i="1"/>
  <c r="Q13" i="1"/>
  <c r="Q67" i="1"/>
  <c r="P13" i="1"/>
  <c r="P67" i="1"/>
  <c r="N13" i="1"/>
  <c r="N67" i="1"/>
  <c r="M13" i="1"/>
  <c r="M67" i="1"/>
  <c r="L13" i="1"/>
  <c r="L67" i="1"/>
  <c r="K13" i="1"/>
  <c r="K67" i="1"/>
  <c r="J13" i="1"/>
  <c r="J67" i="1"/>
  <c r="I13" i="1"/>
  <c r="I67" i="1"/>
  <c r="H13" i="1"/>
  <c r="H67" i="1"/>
  <c r="F13" i="1"/>
  <c r="F67" i="1"/>
  <c r="E13" i="1"/>
  <c r="E67" i="1"/>
  <c r="D13" i="1"/>
  <c r="D67" i="1"/>
  <c r="Z12" i="1"/>
  <c r="Z66" i="1"/>
  <c r="Y12" i="1"/>
  <c r="Y66" i="1"/>
  <c r="X12" i="1"/>
  <c r="X66" i="1"/>
  <c r="W12" i="1"/>
  <c r="W66" i="1"/>
  <c r="V12" i="1"/>
  <c r="V66" i="1"/>
  <c r="U12" i="1"/>
  <c r="U66" i="1"/>
  <c r="T12" i="1"/>
  <c r="T66" i="1"/>
  <c r="R12" i="1"/>
  <c r="R66" i="1"/>
  <c r="Q12" i="1"/>
  <c r="Q66" i="1"/>
  <c r="P12" i="1"/>
  <c r="P66" i="1"/>
  <c r="N12" i="1"/>
  <c r="N66" i="1"/>
  <c r="M12" i="1"/>
  <c r="M66" i="1"/>
  <c r="L12" i="1"/>
  <c r="L66" i="1"/>
  <c r="K12" i="1"/>
  <c r="K66" i="1"/>
  <c r="J12" i="1"/>
  <c r="J66" i="1"/>
  <c r="I12" i="1"/>
  <c r="I66" i="1"/>
  <c r="H12" i="1"/>
  <c r="H66" i="1"/>
  <c r="G12" i="1"/>
  <c r="G66" i="1"/>
  <c r="F12" i="1"/>
  <c r="F66" i="1"/>
  <c r="E12" i="1"/>
  <c r="E66" i="1"/>
  <c r="D12" i="1"/>
  <c r="D66" i="1"/>
  <c r="Z11" i="1"/>
  <c r="Z65" i="1"/>
  <c r="Y11" i="1"/>
  <c r="Y65" i="1"/>
  <c r="X11" i="1"/>
  <c r="X65" i="1"/>
  <c r="W11" i="1"/>
  <c r="W65" i="1"/>
  <c r="V11" i="1"/>
  <c r="V65" i="1"/>
  <c r="U11" i="1"/>
  <c r="U65" i="1"/>
  <c r="T11" i="1"/>
  <c r="T65" i="1"/>
  <c r="R11" i="1"/>
  <c r="R65" i="1"/>
  <c r="Q11" i="1"/>
  <c r="Q65" i="1"/>
  <c r="P11" i="1"/>
  <c r="P65" i="1"/>
  <c r="N11" i="1"/>
  <c r="N65" i="1"/>
  <c r="M11" i="1"/>
  <c r="M65" i="1"/>
  <c r="L11" i="1"/>
  <c r="L65" i="1"/>
  <c r="K11" i="1"/>
  <c r="K65" i="1"/>
  <c r="J11" i="1"/>
  <c r="J65" i="1"/>
  <c r="I11" i="1"/>
  <c r="I65" i="1"/>
  <c r="H11" i="1"/>
  <c r="H65" i="1"/>
  <c r="G11" i="1"/>
  <c r="G65" i="1"/>
  <c r="F11" i="1"/>
  <c r="F65" i="1"/>
  <c r="E11" i="1"/>
  <c r="E65" i="1"/>
  <c r="D11" i="1"/>
  <c r="D65" i="1"/>
  <c r="O79" i="1"/>
  <c r="O73" i="1"/>
  <c r="S16" i="1"/>
  <c r="S13" i="1"/>
  <c r="S67" i="1"/>
  <c r="G13" i="1"/>
  <c r="G67" i="1"/>
  <c r="S14" i="1"/>
  <c r="S11" i="1"/>
  <c r="S65" i="1"/>
  <c r="O11" i="1"/>
  <c r="O65" i="1"/>
  <c r="S15" i="1"/>
  <c r="S12" i="1"/>
  <c r="S66" i="1"/>
  <c r="O12" i="1"/>
  <c r="O66" i="1"/>
  <c r="G79" i="1"/>
  <c r="G73" i="1"/>
</calcChain>
</file>

<file path=xl/sharedStrings.xml><?xml version="1.0" encoding="utf-8"?>
<sst xmlns="http://schemas.openxmlformats.org/spreadsheetml/2006/main" count="125" uniqueCount="111">
  <si>
    <t>ПРИЛОЖЕНИЕ №1</t>
  </si>
  <si>
    <t>Отчет   за   работата  на  Административен съд     град</t>
  </si>
  <si>
    <t>ПЛОВДИВ</t>
  </si>
  <si>
    <t xml:space="preserve">за </t>
  </si>
  <si>
    <t>месеца  на  2018    г.</t>
  </si>
  <si>
    <t>НАЗАД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</si>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</sst>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u/>
      <sz val="10"/>
      <color indexed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color theme="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8" borderId="48" xfId="0" applyFont="1" applyFill="1" applyBorder="1" applyAlignment="1" applyProtection="1">
      <alignment horizontal="center" vertical="center" wrapText="1"/>
      <protection locked="0"/>
    </xf>
    <xf numFmtId="0" fontId="3" fillId="8" borderId="46" xfId="0" applyFont="1" applyFill="1" applyBorder="1" applyAlignment="1" applyProtection="1">
      <alignment horizontal="center" vertical="center" wrapText="1"/>
      <protection locked="0"/>
    </xf>
    <xf numFmtId="0" fontId="3" fillId="8" borderId="47" xfId="0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8" borderId="24" xfId="0" applyFont="1" applyFill="1" applyBorder="1" applyAlignment="1" applyProtection="1">
      <alignment horizontal="center" vertical="center" wrapText="1"/>
      <protection locked="0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8" borderId="45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/>
      <protection locked="0"/>
    </xf>
    <xf numFmtId="0" fontId="3" fillId="8" borderId="23" xfId="0" applyFont="1" applyFill="1" applyBorder="1" applyAlignment="1" applyProtection="1">
      <alignment horizontal="center"/>
      <protection locked="0"/>
    </xf>
    <xf numFmtId="0" fontId="3" fillId="8" borderId="27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55" xfId="0" applyFont="1" applyFill="1" applyBorder="1" applyAlignment="1" applyProtection="1">
      <alignment horizontal="center" vertical="center" wrapText="1"/>
      <protection locked="0"/>
    </xf>
    <xf numFmtId="0" fontId="3" fillId="5" borderId="56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8" borderId="49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3" fillId="8" borderId="33" xfId="0" applyFont="1" applyFill="1" applyBorder="1" applyAlignment="1" applyProtection="1">
      <alignment horizontal="center" vertical="center" wrapText="1"/>
      <protection locked="0"/>
    </xf>
    <xf numFmtId="0" fontId="3" fillId="8" borderId="27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6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8" borderId="62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/>
      <protection locked="0"/>
    </xf>
    <xf numFmtId="0" fontId="3" fillId="5" borderId="58" xfId="0" applyFont="1" applyFill="1" applyBorder="1" applyAlignment="1" applyProtection="1">
      <alignment horizontal="center"/>
      <protection locked="0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8" borderId="46" xfId="0" applyFont="1" applyFill="1" applyBorder="1" applyAlignment="1" applyProtection="1">
      <alignment horizontal="center"/>
      <protection locked="0"/>
    </xf>
    <xf numFmtId="0" fontId="3" fillId="8" borderId="47" xfId="0" applyFont="1" applyFill="1" applyBorder="1" applyAlignment="1" applyProtection="1">
      <alignment horizontal="center"/>
      <protection locked="0"/>
    </xf>
    <xf numFmtId="0" fontId="3" fillId="8" borderId="49" xfId="0" applyFont="1" applyFill="1" applyBorder="1" applyAlignment="1" applyProtection="1">
      <alignment horizontal="center"/>
      <protection locked="0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56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58" xfId="0" applyFont="1" applyFill="1" applyBorder="1" applyAlignment="1" applyProtection="1">
      <alignment horizontal="center" vertical="center" wrapText="1"/>
    </xf>
    <xf numFmtId="0" fontId="3" fillId="6" borderId="5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7" borderId="0" xfId="1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10" fillId="4" borderId="3" xfId="0" applyFont="1" applyFill="1" applyBorder="1" applyAlignment="1" applyProtection="1">
      <alignment horizontal="center" vertical="center" textRotation="90" wrapText="1"/>
    </xf>
    <xf numFmtId="0" fontId="10" fillId="4" borderId="9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0" fillId="0" borderId="17" xfId="0" applyFont="1" applyFill="1" applyBorder="1" applyAlignment="1" applyProtection="1">
      <alignment horizont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10" fillId="4" borderId="20" xfId="0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10" fillId="0" borderId="7" xfId="0" applyFont="1" applyFill="1" applyBorder="1" applyAlignment="1" applyProtection="1">
      <alignment horizontal="center" textRotation="90" wrapText="1"/>
    </xf>
    <xf numFmtId="0" fontId="10" fillId="0" borderId="25" xfId="0" applyFont="1" applyFill="1" applyBorder="1" applyAlignment="1" applyProtection="1">
      <alignment horizontal="center" textRotation="90" wrapText="1"/>
    </xf>
    <xf numFmtId="0" fontId="10" fillId="0" borderId="26" xfId="0" applyFont="1" applyFill="1" applyBorder="1" applyAlignment="1" applyProtection="1">
      <alignment horizontal="center" textRotation="90" wrapText="1"/>
    </xf>
    <xf numFmtId="0" fontId="10" fillId="0" borderId="2" xfId="0" applyFont="1" applyFill="1" applyBorder="1" applyAlignment="1" applyProtection="1">
      <alignment horizontal="center" textRotation="90" wrapText="1"/>
    </xf>
    <xf numFmtId="0" fontId="10" fillId="0" borderId="8" xfId="0" applyFont="1" applyFill="1" applyBorder="1" applyAlignment="1" applyProtection="1">
      <alignment horizontal="center" textRotation="90" wrapText="1"/>
    </xf>
    <xf numFmtId="0" fontId="10" fillId="0" borderId="23" xfId="0" applyFont="1" applyFill="1" applyBorder="1" applyAlignment="1" applyProtection="1">
      <alignment horizontal="center" vertical="center" textRotation="90" wrapText="1"/>
    </xf>
    <xf numFmtId="0" fontId="10" fillId="0" borderId="29" xfId="0" applyFont="1" applyFill="1" applyBorder="1" applyAlignment="1" applyProtection="1">
      <alignment horizontal="center" vertical="center" textRotation="90" wrapText="1"/>
    </xf>
    <xf numFmtId="0" fontId="10" fillId="0" borderId="35" xfId="0" applyFont="1" applyFill="1" applyBorder="1" applyAlignment="1" applyProtection="1">
      <alignment horizontal="center" vertical="center" textRotation="90" wrapText="1"/>
    </xf>
    <xf numFmtId="0" fontId="10" fillId="0" borderId="0" xfId="0" applyFont="1" applyFill="1" applyBorder="1" applyAlignment="1" applyProtection="1">
      <alignment horizontal="center" vertical="center" textRotation="90" wrapText="1"/>
    </xf>
    <xf numFmtId="0" fontId="10" fillId="0" borderId="16" xfId="0" applyFont="1" applyFill="1" applyBorder="1" applyAlignment="1" applyProtection="1">
      <alignment horizontal="center" vertical="center" textRotation="90" wrapText="1"/>
    </xf>
    <xf numFmtId="0" fontId="10" fillId="0" borderId="27" xfId="0" applyFont="1" applyFill="1" applyBorder="1" applyAlignment="1" applyProtection="1">
      <alignment horizontal="center" vertical="center" textRotation="90" wrapText="1"/>
    </xf>
    <xf numFmtId="0" fontId="10" fillId="0" borderId="31" xfId="0" applyFont="1" applyFill="1" applyBorder="1" applyAlignment="1" applyProtection="1">
      <alignment horizontal="center" vertical="center" textRotation="90" wrapText="1"/>
    </xf>
    <xf numFmtId="0" fontId="10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41" xfId="0" applyFont="1" applyFill="1" applyBorder="1" applyAlignment="1" applyProtection="1">
      <alignment horizontal="center" vertical="center" wrapText="1"/>
    </xf>
    <xf numFmtId="0" fontId="11" fillId="4" borderId="44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10" fillId="4" borderId="63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9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</cellXfs>
  <cellStyles count="2">
    <cellStyle name="Нормален" xfId="0" builtinId="0"/>
    <cellStyle name="Хипервръзка" xfId="1" builtinId="8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Adminsad_plovdiv_otch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 Приложение 1"/>
      <sheetName val="2. Приложение 2"/>
      <sheetName val="3.Приложение 2-обж"/>
    </sheetNames>
    <sheetDataSet>
      <sheetData sheetId="0"/>
      <sheetData sheetId="1"/>
      <sheetData sheetId="2">
        <row r="9">
          <cell r="E9">
            <v>30</v>
          </cell>
          <cell r="F9">
            <v>0</v>
          </cell>
          <cell r="G9">
            <v>375</v>
          </cell>
          <cell r="H9">
            <v>151</v>
          </cell>
          <cell r="I9">
            <v>0</v>
          </cell>
          <cell r="J9">
            <v>97</v>
          </cell>
          <cell r="K9">
            <v>36</v>
          </cell>
          <cell r="L9">
            <v>21</v>
          </cell>
          <cell r="M9">
            <v>6</v>
          </cell>
          <cell r="N9">
            <v>66</v>
          </cell>
          <cell r="O9">
            <v>1</v>
          </cell>
          <cell r="P9">
            <v>0</v>
          </cell>
          <cell r="Q9">
            <v>147</v>
          </cell>
          <cell r="R9">
            <v>11</v>
          </cell>
          <cell r="S9">
            <v>204</v>
          </cell>
          <cell r="T9">
            <v>197</v>
          </cell>
          <cell r="U9">
            <v>7</v>
          </cell>
          <cell r="W9">
            <v>121</v>
          </cell>
          <cell r="X9">
            <v>1</v>
          </cell>
          <cell r="Y9">
            <v>559</v>
          </cell>
          <cell r="Z9">
            <v>282</v>
          </cell>
          <cell r="AA9">
            <v>1</v>
          </cell>
          <cell r="AB9">
            <v>256</v>
          </cell>
          <cell r="AC9">
            <v>148</v>
          </cell>
          <cell r="AD9">
            <v>82</v>
          </cell>
          <cell r="AE9">
            <v>65</v>
          </cell>
          <cell r="AF9">
            <v>269</v>
          </cell>
          <cell r="AG9">
            <v>14</v>
          </cell>
          <cell r="AH9">
            <v>0</v>
          </cell>
          <cell r="AI9">
            <v>544</v>
          </cell>
          <cell r="AJ9">
            <v>465</v>
          </cell>
          <cell r="AK9">
            <v>1150</v>
          </cell>
          <cell r="AL9">
            <v>1029</v>
          </cell>
          <cell r="AM9">
            <v>121</v>
          </cell>
          <cell r="CQ9">
            <v>61</v>
          </cell>
          <cell r="CR9">
            <v>0</v>
          </cell>
          <cell r="CS9">
            <v>91</v>
          </cell>
          <cell r="CT9">
            <v>115</v>
          </cell>
          <cell r="CU9">
            <v>1</v>
          </cell>
          <cell r="CV9">
            <v>82</v>
          </cell>
          <cell r="CW9">
            <v>28</v>
          </cell>
          <cell r="CX9">
            <v>57</v>
          </cell>
          <cell r="CY9">
            <v>26</v>
          </cell>
          <cell r="CZ9">
            <v>99</v>
          </cell>
          <cell r="DA9">
            <v>4</v>
          </cell>
          <cell r="DB9">
            <v>0</v>
          </cell>
          <cell r="DC9">
            <v>129</v>
          </cell>
          <cell r="DD9">
            <v>27</v>
          </cell>
          <cell r="DE9">
            <v>44</v>
          </cell>
          <cell r="DF9">
            <v>35</v>
          </cell>
          <cell r="DG9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abSelected="1" workbookViewId="0">
      <selection activeCell="C99" sqref="C99"/>
    </sheetView>
  </sheetViews>
  <sheetFormatPr defaultRowHeight="15" x14ac:dyDescent="0.25"/>
  <cols>
    <col min="1" max="1" width="17.7109375" style="1" customWidth="1"/>
    <col min="2" max="2" width="2.5703125" style="2" customWidth="1"/>
    <col min="3" max="3" width="5" style="1" customWidth="1"/>
    <col min="4" max="4" width="7.140625" style="1" customWidth="1"/>
    <col min="5" max="5" width="6.7109375" style="1" customWidth="1"/>
    <col min="6" max="6" width="8.42578125" style="1" customWidth="1"/>
    <col min="7" max="7" width="8.28515625" style="1" customWidth="1"/>
    <col min="8" max="8" width="8.42578125" style="1" customWidth="1"/>
    <col min="9" max="9" width="5.42578125" style="1" customWidth="1"/>
    <col min="10" max="10" width="9.140625" style="1" customWidth="1"/>
    <col min="11" max="11" width="4.5703125" style="1" customWidth="1"/>
    <col min="12" max="12" width="5.28515625" style="1" customWidth="1"/>
    <col min="13" max="13" width="9.5703125" style="1" customWidth="1"/>
    <col min="14" max="14" width="7" style="1" customWidth="1"/>
    <col min="15" max="15" width="8.42578125" style="1" customWidth="1"/>
    <col min="16" max="16" width="4.42578125" style="1" customWidth="1"/>
    <col min="17" max="17" width="4.5703125" style="1" customWidth="1"/>
    <col min="18" max="18" width="4.42578125" style="1" customWidth="1"/>
    <col min="19" max="19" width="8.85546875" style="1" customWidth="1"/>
    <col min="20" max="20" width="5.28515625" style="1" customWidth="1"/>
    <col min="21" max="22" width="4.28515625" style="1" customWidth="1"/>
    <col min="23" max="23" width="7" style="1" customWidth="1"/>
    <col min="24" max="24" width="4.5703125" style="1" customWidth="1"/>
    <col min="25" max="26" width="4.85546875" style="1" customWidth="1"/>
    <col min="27" max="16384" width="9.140625" style="1"/>
  </cols>
  <sheetData>
    <row r="1" spans="1:256" x14ac:dyDescent="0.25">
      <c r="V1" s="172" t="s">
        <v>0</v>
      </c>
      <c r="W1" s="173"/>
      <c r="X1" s="173"/>
      <c r="Y1" s="173"/>
      <c r="Z1" s="173"/>
    </row>
    <row r="2" spans="1:256" ht="15.75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4" t="s">
        <v>2</v>
      </c>
      <c r="M2" s="3" t="s">
        <v>3</v>
      </c>
      <c r="N2" s="5"/>
      <c r="O2" s="6">
        <v>12</v>
      </c>
      <c r="P2" s="174" t="s">
        <v>4</v>
      </c>
      <c r="Q2" s="174"/>
      <c r="R2" s="174"/>
      <c r="S2" s="174"/>
      <c r="T2" s="174"/>
      <c r="U2" s="7"/>
      <c r="V2" s="8"/>
      <c r="W2" s="8"/>
      <c r="X2" s="175" t="s">
        <v>5</v>
      </c>
      <c r="Y2" s="17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thickBot="1" x14ac:dyDescent="0.3">
      <c r="A3" s="9"/>
      <c r="B3" s="10"/>
      <c r="C3" s="9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9"/>
      <c r="O3" s="9"/>
      <c r="P3" s="9"/>
      <c r="Q3" s="9"/>
      <c r="R3" s="9"/>
      <c r="S3" s="11"/>
      <c r="T3" s="11"/>
      <c r="U3" s="11"/>
      <c r="V3" s="11"/>
      <c r="W3" s="11"/>
    </row>
    <row r="4" spans="1:256" ht="15.75" thickBot="1" x14ac:dyDescent="0.3">
      <c r="A4" s="177" t="s">
        <v>6</v>
      </c>
      <c r="B4" s="178"/>
      <c r="C4" s="183" t="s">
        <v>7</v>
      </c>
      <c r="D4" s="183" t="s">
        <v>8</v>
      </c>
      <c r="E4" s="187" t="s">
        <v>9</v>
      </c>
      <c r="F4" s="189" t="s">
        <v>10</v>
      </c>
      <c r="G4" s="191" t="s">
        <v>11</v>
      </c>
      <c r="H4" s="194" t="s">
        <v>12</v>
      </c>
      <c r="I4" s="195"/>
      <c r="J4" s="195"/>
      <c r="K4" s="195"/>
      <c r="L4" s="195"/>
      <c r="M4" s="196"/>
      <c r="N4" s="196"/>
      <c r="O4" s="197" t="s">
        <v>13</v>
      </c>
      <c r="P4" s="199" t="s">
        <v>14</v>
      </c>
      <c r="Q4" s="195"/>
      <c r="R4" s="195"/>
      <c r="S4" s="197" t="s">
        <v>15</v>
      </c>
      <c r="T4" s="199" t="s">
        <v>16</v>
      </c>
      <c r="U4" s="202"/>
      <c r="V4" s="203"/>
      <c r="W4" s="210" t="s">
        <v>17</v>
      </c>
      <c r="X4" s="212" t="s">
        <v>18</v>
      </c>
      <c r="Y4" s="213"/>
      <c r="Z4" s="214"/>
    </row>
    <row r="5" spans="1:256" ht="15.75" thickBot="1" x14ac:dyDescent="0.3">
      <c r="A5" s="179"/>
      <c r="B5" s="180"/>
      <c r="C5" s="184"/>
      <c r="D5" s="186"/>
      <c r="E5" s="188"/>
      <c r="F5" s="190"/>
      <c r="G5" s="192"/>
      <c r="H5" s="218" t="s">
        <v>19</v>
      </c>
      <c r="I5" s="219"/>
      <c r="J5" s="219"/>
      <c r="K5" s="219"/>
      <c r="L5" s="220"/>
      <c r="M5" s="221" t="s">
        <v>20</v>
      </c>
      <c r="N5" s="221"/>
      <c r="O5" s="198"/>
      <c r="P5" s="200"/>
      <c r="Q5" s="200"/>
      <c r="R5" s="200"/>
      <c r="S5" s="201"/>
      <c r="T5" s="204"/>
      <c r="U5" s="204"/>
      <c r="V5" s="205"/>
      <c r="W5" s="211"/>
      <c r="X5" s="215"/>
      <c r="Y5" s="216"/>
      <c r="Z5" s="217"/>
    </row>
    <row r="6" spans="1:256" ht="23.25" thickBot="1" x14ac:dyDescent="0.3">
      <c r="A6" s="179"/>
      <c r="B6" s="180"/>
      <c r="C6" s="184"/>
      <c r="D6" s="186"/>
      <c r="E6" s="188"/>
      <c r="F6" s="190"/>
      <c r="G6" s="192"/>
      <c r="H6" s="222" t="s">
        <v>21</v>
      </c>
      <c r="I6" s="225" t="s">
        <v>22</v>
      </c>
      <c r="J6" s="226"/>
      <c r="K6" s="226"/>
      <c r="L6" s="227"/>
      <c r="M6" s="228" t="s">
        <v>23</v>
      </c>
      <c r="N6" s="12" t="s">
        <v>24</v>
      </c>
      <c r="O6" s="198"/>
      <c r="P6" s="230" t="s">
        <v>25</v>
      </c>
      <c r="Q6" s="232" t="s">
        <v>26</v>
      </c>
      <c r="R6" s="234" t="s">
        <v>27</v>
      </c>
      <c r="S6" s="201"/>
      <c r="T6" s="206"/>
      <c r="U6" s="206"/>
      <c r="V6" s="207"/>
      <c r="W6" s="211"/>
      <c r="X6" s="236" t="s">
        <v>28</v>
      </c>
      <c r="Y6" s="237" t="s">
        <v>29</v>
      </c>
      <c r="Z6" s="239" t="s">
        <v>30</v>
      </c>
    </row>
    <row r="7" spans="1:256" x14ac:dyDescent="0.25">
      <c r="A7" s="179"/>
      <c r="B7" s="180"/>
      <c r="C7" s="184"/>
      <c r="D7" s="186"/>
      <c r="E7" s="188"/>
      <c r="F7" s="190"/>
      <c r="G7" s="192"/>
      <c r="H7" s="223"/>
      <c r="I7" s="241" t="s">
        <v>31</v>
      </c>
      <c r="J7" s="241" t="s">
        <v>32</v>
      </c>
      <c r="K7" s="244" t="s">
        <v>33</v>
      </c>
      <c r="L7" s="246" t="s">
        <v>34</v>
      </c>
      <c r="M7" s="229"/>
      <c r="N7" s="249" t="s">
        <v>35</v>
      </c>
      <c r="O7" s="198"/>
      <c r="P7" s="231"/>
      <c r="Q7" s="233"/>
      <c r="R7" s="235"/>
      <c r="S7" s="201"/>
      <c r="T7" s="250" t="s">
        <v>25</v>
      </c>
      <c r="U7" s="251" t="s">
        <v>26</v>
      </c>
      <c r="V7" s="208" t="s">
        <v>27</v>
      </c>
      <c r="W7" s="211"/>
      <c r="X7" s="236"/>
      <c r="Y7" s="238"/>
      <c r="Z7" s="240"/>
    </row>
    <row r="8" spans="1:256" x14ac:dyDescent="0.25">
      <c r="A8" s="179"/>
      <c r="B8" s="180"/>
      <c r="C8" s="184"/>
      <c r="D8" s="186"/>
      <c r="E8" s="188"/>
      <c r="F8" s="190"/>
      <c r="G8" s="192"/>
      <c r="H8" s="223"/>
      <c r="I8" s="242"/>
      <c r="J8" s="242"/>
      <c r="K8" s="244"/>
      <c r="L8" s="247"/>
      <c r="M8" s="229"/>
      <c r="N8" s="249"/>
      <c r="O8" s="198"/>
      <c r="P8" s="231"/>
      <c r="Q8" s="233"/>
      <c r="R8" s="235"/>
      <c r="S8" s="201"/>
      <c r="T8" s="231"/>
      <c r="U8" s="251"/>
      <c r="V8" s="209"/>
      <c r="W8" s="211"/>
      <c r="X8" s="236"/>
      <c r="Y8" s="238"/>
      <c r="Z8" s="240"/>
    </row>
    <row r="9" spans="1:256" ht="15.75" thickBot="1" x14ac:dyDescent="0.3">
      <c r="A9" s="181"/>
      <c r="B9" s="182"/>
      <c r="C9" s="185"/>
      <c r="D9" s="186"/>
      <c r="E9" s="188"/>
      <c r="F9" s="190"/>
      <c r="G9" s="193"/>
      <c r="H9" s="224"/>
      <c r="I9" s="243"/>
      <c r="J9" s="243"/>
      <c r="K9" s="245"/>
      <c r="L9" s="248"/>
      <c r="M9" s="229"/>
      <c r="N9" s="249"/>
      <c r="O9" s="198"/>
      <c r="P9" s="231"/>
      <c r="Q9" s="233"/>
      <c r="R9" s="235"/>
      <c r="S9" s="201"/>
      <c r="T9" s="231"/>
      <c r="U9" s="251"/>
      <c r="V9" s="209"/>
      <c r="W9" s="211"/>
      <c r="X9" s="236"/>
      <c r="Y9" s="238"/>
      <c r="Z9" s="240"/>
    </row>
    <row r="10" spans="1:256" ht="15.75" thickBot="1" x14ac:dyDescent="0.3">
      <c r="A10" s="13" t="s">
        <v>36</v>
      </c>
      <c r="B10" s="14"/>
      <c r="C10" s="14" t="s">
        <v>37</v>
      </c>
      <c r="D10" s="13">
        <v>1</v>
      </c>
      <c r="E10" s="15">
        <v>2</v>
      </c>
      <c r="F10" s="15" t="s">
        <v>38</v>
      </c>
      <c r="G10" s="15">
        <v>3</v>
      </c>
      <c r="H10" s="16">
        <v>4</v>
      </c>
      <c r="I10" s="16" t="s">
        <v>39</v>
      </c>
      <c r="J10" s="16" t="s">
        <v>40</v>
      </c>
      <c r="K10" s="16" t="s">
        <v>41</v>
      </c>
      <c r="L10" s="16" t="s">
        <v>42</v>
      </c>
      <c r="M10" s="15">
        <v>5</v>
      </c>
      <c r="N10" s="15" t="s">
        <v>43</v>
      </c>
      <c r="O10" s="15">
        <v>6</v>
      </c>
      <c r="P10" s="15" t="s">
        <v>44</v>
      </c>
      <c r="Q10" s="15" t="s">
        <v>45</v>
      </c>
      <c r="R10" s="15" t="s">
        <v>46</v>
      </c>
      <c r="S10" s="15">
        <v>7</v>
      </c>
      <c r="T10" s="15" t="s">
        <v>47</v>
      </c>
      <c r="U10" s="15" t="s">
        <v>48</v>
      </c>
      <c r="V10" s="15" t="s">
        <v>49</v>
      </c>
      <c r="W10" s="17">
        <v>9</v>
      </c>
      <c r="X10" s="17" t="s">
        <v>50</v>
      </c>
      <c r="Y10" s="17" t="s">
        <v>51</v>
      </c>
      <c r="Z10" s="18" t="s">
        <v>52</v>
      </c>
    </row>
    <row r="11" spans="1:256" x14ac:dyDescent="0.25">
      <c r="A11" s="252" t="s">
        <v>53</v>
      </c>
      <c r="B11" s="255" t="s">
        <v>54</v>
      </c>
      <c r="C11" s="19">
        <v>2016</v>
      </c>
      <c r="D11" s="20">
        <f>D14+D17+D20+D23+D26+D29+D32+D35+D38+D41+D44+D47+D50+D53</f>
        <v>0</v>
      </c>
      <c r="E11" s="20">
        <f>E14+E17+E20+E23+E26+E29+E32+E35+E38+E41+E44+E47+E50+E53</f>
        <v>0</v>
      </c>
      <c r="F11" s="20">
        <f>F14+F17+F20+F23+F26+F29+F32+F35+F38+F41+F44+F47+F50+F53</f>
        <v>0</v>
      </c>
      <c r="G11" s="21">
        <f t="shared" ref="E11:Z13" si="0">G14+G17+G20+G23+G26+G29+G32+G35+G38+G41+G44+G47+G50+G53</f>
        <v>0</v>
      </c>
      <c r="H11" s="22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>L14+L17+L20+L23+L26+L29+L32+L35+L38+L41+L44+L47+L50+L53</f>
        <v>0</v>
      </c>
      <c r="M11" s="20">
        <f t="shared" si="0"/>
        <v>0</v>
      </c>
      <c r="N11" s="20">
        <f t="shared" si="0"/>
        <v>0</v>
      </c>
      <c r="O11" s="22">
        <f t="shared" si="0"/>
        <v>0</v>
      </c>
      <c r="P11" s="20">
        <f t="shared" si="0"/>
        <v>0</v>
      </c>
      <c r="Q11" s="20">
        <f t="shared" si="0"/>
        <v>0</v>
      </c>
      <c r="R11" s="20">
        <f t="shared" si="0"/>
        <v>0</v>
      </c>
      <c r="S11" s="22">
        <f t="shared" si="0"/>
        <v>0</v>
      </c>
      <c r="T11" s="20">
        <f t="shared" si="0"/>
        <v>0</v>
      </c>
      <c r="U11" s="20">
        <f t="shared" si="0"/>
        <v>0</v>
      </c>
      <c r="V11" s="23">
        <f t="shared" si="0"/>
        <v>0</v>
      </c>
      <c r="W11" s="24">
        <f t="shared" si="0"/>
        <v>0</v>
      </c>
      <c r="X11" s="20">
        <f t="shared" si="0"/>
        <v>0</v>
      </c>
      <c r="Y11" s="20">
        <f t="shared" si="0"/>
        <v>0</v>
      </c>
      <c r="Z11" s="20">
        <f t="shared" si="0"/>
        <v>0</v>
      </c>
    </row>
    <row r="12" spans="1:256" x14ac:dyDescent="0.25">
      <c r="A12" s="253"/>
      <c r="B12" s="256"/>
      <c r="C12" s="25">
        <v>2017</v>
      </c>
      <c r="D12" s="20">
        <f>D15+D18+D21+D24+D27+D30+D33+D36+D39+D42+D45+D48+D51+D54</f>
        <v>0</v>
      </c>
      <c r="E12" s="26">
        <f t="shared" si="0"/>
        <v>0</v>
      </c>
      <c r="F12" s="27">
        <f t="shared" si="0"/>
        <v>0</v>
      </c>
      <c r="G12" s="21">
        <f t="shared" si="0"/>
        <v>0</v>
      </c>
      <c r="H12" s="22">
        <f t="shared" si="0"/>
        <v>0</v>
      </c>
      <c r="I12" s="20">
        <f t="shared" si="0"/>
        <v>0</v>
      </c>
      <c r="J12" s="26">
        <f t="shared" si="0"/>
        <v>0</v>
      </c>
      <c r="K12" s="26">
        <f t="shared" si="0"/>
        <v>0</v>
      </c>
      <c r="L12" s="26">
        <f>L15+L18+L21+L24+L27+L30+L33+L36+L39+L42+L45+L48+L51+L54</f>
        <v>0</v>
      </c>
      <c r="M12" s="26">
        <f t="shared" si="0"/>
        <v>0</v>
      </c>
      <c r="N12" s="27">
        <f t="shared" si="0"/>
        <v>0</v>
      </c>
      <c r="O12" s="22">
        <f t="shared" si="0"/>
        <v>0</v>
      </c>
      <c r="P12" s="20">
        <f t="shared" si="0"/>
        <v>0</v>
      </c>
      <c r="Q12" s="26">
        <f t="shared" si="0"/>
        <v>0</v>
      </c>
      <c r="R12" s="27">
        <f t="shared" si="0"/>
        <v>0</v>
      </c>
      <c r="S12" s="22">
        <f t="shared" si="0"/>
        <v>0</v>
      </c>
      <c r="T12" s="20">
        <f t="shared" si="0"/>
        <v>0</v>
      </c>
      <c r="U12" s="26">
        <f t="shared" si="0"/>
        <v>0</v>
      </c>
      <c r="V12" s="27">
        <f t="shared" si="0"/>
        <v>0</v>
      </c>
      <c r="W12" s="22">
        <f t="shared" si="0"/>
        <v>0</v>
      </c>
      <c r="X12" s="20">
        <f t="shared" si="0"/>
        <v>0</v>
      </c>
      <c r="Y12" s="26">
        <f t="shared" si="0"/>
        <v>0</v>
      </c>
      <c r="Z12" s="28">
        <f t="shared" si="0"/>
        <v>0</v>
      </c>
    </row>
    <row r="13" spans="1:256" ht="15.75" thickBot="1" x14ac:dyDescent="0.3">
      <c r="A13" s="254"/>
      <c r="B13" s="257"/>
      <c r="C13" s="29">
        <v>2018</v>
      </c>
      <c r="D13" s="30">
        <f>D16+D19+D22+D25+D28+D31+D34+D37+D40+D43+D46+D49+D52+D55</f>
        <v>941</v>
      </c>
      <c r="E13" s="31">
        <f t="shared" si="0"/>
        <v>2807</v>
      </c>
      <c r="F13" s="32">
        <f t="shared" si="0"/>
        <v>15</v>
      </c>
      <c r="G13" s="33">
        <f t="shared" si="0"/>
        <v>3748</v>
      </c>
      <c r="H13" s="34">
        <f t="shared" si="0"/>
        <v>2149</v>
      </c>
      <c r="I13" s="30">
        <f t="shared" si="0"/>
        <v>21</v>
      </c>
      <c r="J13" s="31">
        <f t="shared" si="0"/>
        <v>211</v>
      </c>
      <c r="K13" s="31">
        <f t="shared" si="0"/>
        <v>1008</v>
      </c>
      <c r="L13" s="31">
        <f>L16+L19+L22+L25+L28+L31+L34+L37+L40+L43+L46+L49+L52+L55</f>
        <v>909</v>
      </c>
      <c r="M13" s="31">
        <f t="shared" si="0"/>
        <v>720</v>
      </c>
      <c r="N13" s="32">
        <f t="shared" si="0"/>
        <v>1</v>
      </c>
      <c r="O13" s="34">
        <f t="shared" si="0"/>
        <v>2869</v>
      </c>
      <c r="P13" s="30">
        <f t="shared" si="0"/>
        <v>914</v>
      </c>
      <c r="Q13" s="31">
        <f t="shared" si="0"/>
        <v>767</v>
      </c>
      <c r="R13" s="32">
        <f t="shared" si="0"/>
        <v>1188</v>
      </c>
      <c r="S13" s="34">
        <f t="shared" si="0"/>
        <v>879</v>
      </c>
      <c r="T13" s="30">
        <f t="shared" si="0"/>
        <v>2344</v>
      </c>
      <c r="U13" s="31">
        <f t="shared" si="0"/>
        <v>443</v>
      </c>
      <c r="V13" s="32">
        <f t="shared" si="0"/>
        <v>82</v>
      </c>
      <c r="W13" s="34">
        <f t="shared" si="0"/>
        <v>1332</v>
      </c>
      <c r="X13" s="30">
        <f t="shared" si="0"/>
        <v>801</v>
      </c>
      <c r="Y13" s="31">
        <f t="shared" si="0"/>
        <v>348</v>
      </c>
      <c r="Z13" s="35">
        <f t="shared" si="0"/>
        <v>100</v>
      </c>
    </row>
    <row r="14" spans="1:256" x14ac:dyDescent="0.25">
      <c r="A14" s="255" t="s">
        <v>55</v>
      </c>
      <c r="B14" s="255" t="s">
        <v>56</v>
      </c>
      <c r="C14" s="19">
        <v>2016</v>
      </c>
      <c r="D14" s="36"/>
      <c r="E14" s="37"/>
      <c r="F14" s="37"/>
      <c r="G14" s="21">
        <f>D14+E14</f>
        <v>0</v>
      </c>
      <c r="H14" s="22">
        <f>I14+J14+K14+L14</f>
        <v>0</v>
      </c>
      <c r="I14" s="36"/>
      <c r="J14" s="38"/>
      <c r="K14" s="38"/>
      <c r="L14" s="38"/>
      <c r="M14" s="38"/>
      <c r="N14" s="37"/>
      <c r="O14" s="22">
        <f t="shared" ref="O14:O64" si="1">H14+M14</f>
        <v>0</v>
      </c>
      <c r="P14" s="36"/>
      <c r="Q14" s="38"/>
      <c r="R14" s="37"/>
      <c r="S14" s="22">
        <f t="shared" ref="S14:S63" si="2">G14-O14</f>
        <v>0</v>
      </c>
      <c r="T14" s="36"/>
      <c r="U14" s="38"/>
      <c r="V14" s="37"/>
      <c r="W14" s="39"/>
      <c r="X14" s="40"/>
      <c r="Y14" s="41"/>
      <c r="Z14" s="42"/>
    </row>
    <row r="15" spans="1:256" x14ac:dyDescent="0.25">
      <c r="A15" s="258"/>
      <c r="B15" s="256"/>
      <c r="C15" s="25">
        <v>2017</v>
      </c>
      <c r="D15" s="36"/>
      <c r="E15" s="37"/>
      <c r="F15" s="43"/>
      <c r="G15" s="21">
        <f>D15+E15</f>
        <v>0</v>
      </c>
      <c r="H15" s="22">
        <f t="shared" ref="H15:H64" si="3">I15+J15+K15+L15</f>
        <v>0</v>
      </c>
      <c r="I15" s="36"/>
      <c r="J15" s="38"/>
      <c r="K15" s="38"/>
      <c r="L15" s="38"/>
      <c r="M15" s="38"/>
      <c r="N15" s="37"/>
      <c r="O15" s="22">
        <f t="shared" si="1"/>
        <v>0</v>
      </c>
      <c r="P15" s="44"/>
      <c r="Q15" s="45"/>
      <c r="R15" s="43"/>
      <c r="S15" s="22">
        <f t="shared" si="2"/>
        <v>0</v>
      </c>
      <c r="T15" s="44"/>
      <c r="U15" s="45"/>
      <c r="V15" s="43"/>
      <c r="W15" s="46"/>
      <c r="X15" s="47"/>
      <c r="Y15" s="48"/>
      <c r="Z15" s="49"/>
    </row>
    <row r="16" spans="1:256" ht="15.75" thickBot="1" x14ac:dyDescent="0.3">
      <c r="A16" s="259"/>
      <c r="B16" s="257"/>
      <c r="C16" s="29">
        <v>2018</v>
      </c>
      <c r="D16" s="50">
        <f>'[1]2. Приложение 2'!E9</f>
        <v>30</v>
      </c>
      <c r="E16" s="50">
        <f>'[1]2. Приложение 2'!W9</f>
        <v>121</v>
      </c>
      <c r="F16" s="51">
        <v>1</v>
      </c>
      <c r="G16" s="33">
        <f>D16+E16</f>
        <v>151</v>
      </c>
      <c r="H16" s="34">
        <f t="shared" si="3"/>
        <v>58</v>
      </c>
      <c r="I16" s="52">
        <v>2</v>
      </c>
      <c r="J16" s="53">
        <v>3</v>
      </c>
      <c r="K16" s="53">
        <v>16</v>
      </c>
      <c r="L16" s="54">
        <v>37</v>
      </c>
      <c r="M16" s="55">
        <f>'[1]2. Приложение 2'!CQ9</f>
        <v>61</v>
      </c>
      <c r="N16" s="56">
        <v>0</v>
      </c>
      <c r="O16" s="34">
        <f t="shared" si="1"/>
        <v>119</v>
      </c>
      <c r="P16" s="52">
        <v>35</v>
      </c>
      <c r="Q16" s="53">
        <v>25</v>
      </c>
      <c r="R16" s="56">
        <v>59</v>
      </c>
      <c r="S16" s="57">
        <f>G16-O16</f>
        <v>32</v>
      </c>
      <c r="T16" s="52">
        <v>110</v>
      </c>
      <c r="U16" s="53">
        <v>9</v>
      </c>
      <c r="V16" s="51">
        <v>0</v>
      </c>
      <c r="W16" s="58">
        <v>30</v>
      </c>
      <c r="X16" s="59">
        <v>13</v>
      </c>
      <c r="Y16" s="60">
        <v>8</v>
      </c>
      <c r="Z16" s="61">
        <v>0</v>
      </c>
    </row>
    <row r="17" spans="1:26" x14ac:dyDescent="0.25">
      <c r="A17" s="260" t="s">
        <v>57</v>
      </c>
      <c r="B17" s="263" t="s">
        <v>58</v>
      </c>
      <c r="C17" s="19">
        <v>2016</v>
      </c>
      <c r="D17" s="63"/>
      <c r="E17" s="64"/>
      <c r="F17" s="64"/>
      <c r="G17" s="65">
        <f t="shared" ref="G17:G61" si="4">D17+E17</f>
        <v>0</v>
      </c>
      <c r="H17" s="66">
        <f t="shared" si="3"/>
        <v>0</v>
      </c>
      <c r="I17" s="67"/>
      <c r="J17" s="68"/>
      <c r="K17" s="68"/>
      <c r="L17" s="68"/>
      <c r="M17" s="68"/>
      <c r="N17" s="64"/>
      <c r="O17" s="24">
        <f t="shared" si="1"/>
        <v>0</v>
      </c>
      <c r="P17" s="67"/>
      <c r="Q17" s="68"/>
      <c r="R17" s="64"/>
      <c r="S17" s="24">
        <f t="shared" si="2"/>
        <v>0</v>
      </c>
      <c r="T17" s="67"/>
      <c r="U17" s="68"/>
      <c r="V17" s="64"/>
      <c r="W17" s="69"/>
      <c r="X17" s="67"/>
      <c r="Y17" s="68"/>
      <c r="Z17" s="70"/>
    </row>
    <row r="18" spans="1:26" x14ac:dyDescent="0.25">
      <c r="A18" s="261"/>
      <c r="B18" s="264"/>
      <c r="C18" s="25">
        <v>2017</v>
      </c>
      <c r="D18" s="72"/>
      <c r="E18" s="43"/>
      <c r="F18" s="43"/>
      <c r="G18" s="21">
        <f t="shared" si="4"/>
        <v>0</v>
      </c>
      <c r="H18" s="22">
        <f t="shared" si="3"/>
        <v>0</v>
      </c>
      <c r="I18" s="44"/>
      <c r="J18" s="45"/>
      <c r="K18" s="45"/>
      <c r="L18" s="45"/>
      <c r="M18" s="45"/>
      <c r="N18" s="43"/>
      <c r="O18" s="22">
        <f t="shared" si="1"/>
        <v>0</v>
      </c>
      <c r="P18" s="44"/>
      <c r="Q18" s="45"/>
      <c r="R18" s="43"/>
      <c r="S18" s="22">
        <f t="shared" si="2"/>
        <v>0</v>
      </c>
      <c r="T18" s="44"/>
      <c r="U18" s="45"/>
      <c r="V18" s="43"/>
      <c r="W18" s="46"/>
      <c r="X18" s="44"/>
      <c r="Y18" s="45"/>
      <c r="Z18" s="73"/>
    </row>
    <row r="19" spans="1:26" ht="15.75" thickBot="1" x14ac:dyDescent="0.3">
      <c r="A19" s="262"/>
      <c r="B19" s="265"/>
      <c r="C19" s="29">
        <v>2018</v>
      </c>
      <c r="D19" s="50">
        <f>'[1]2. Приложение 2'!F9</f>
        <v>0</v>
      </c>
      <c r="E19" s="50">
        <f>'[1]2. Приложение 2'!X9</f>
        <v>1</v>
      </c>
      <c r="F19" s="51">
        <v>0</v>
      </c>
      <c r="G19" s="33">
        <f t="shared" si="4"/>
        <v>1</v>
      </c>
      <c r="H19" s="34">
        <f t="shared" si="3"/>
        <v>1</v>
      </c>
      <c r="I19" s="52">
        <v>0</v>
      </c>
      <c r="J19" s="53">
        <v>1</v>
      </c>
      <c r="K19" s="53">
        <v>0</v>
      </c>
      <c r="L19" s="53">
        <v>0</v>
      </c>
      <c r="M19" s="55">
        <f>'[1]2. Приложение 2'!CR9</f>
        <v>0</v>
      </c>
      <c r="N19" s="51">
        <v>0</v>
      </c>
      <c r="O19" s="34">
        <f t="shared" si="1"/>
        <v>1</v>
      </c>
      <c r="P19" s="52">
        <v>1</v>
      </c>
      <c r="Q19" s="53">
        <v>0</v>
      </c>
      <c r="R19" s="51">
        <v>0</v>
      </c>
      <c r="S19" s="34">
        <f t="shared" si="2"/>
        <v>0</v>
      </c>
      <c r="T19" s="52">
        <v>1</v>
      </c>
      <c r="U19" s="53">
        <v>0</v>
      </c>
      <c r="V19" s="51">
        <v>0</v>
      </c>
      <c r="W19" s="58">
        <v>2</v>
      </c>
      <c r="X19" s="52">
        <v>1</v>
      </c>
      <c r="Y19" s="53">
        <v>1</v>
      </c>
      <c r="Z19" s="75">
        <v>0</v>
      </c>
    </row>
    <row r="20" spans="1:26" x14ac:dyDescent="0.25">
      <c r="A20" s="266" t="s">
        <v>59</v>
      </c>
      <c r="B20" s="269" t="s">
        <v>60</v>
      </c>
      <c r="C20" s="19">
        <v>2016</v>
      </c>
      <c r="D20" s="36"/>
      <c r="E20" s="37"/>
      <c r="F20" s="37"/>
      <c r="G20" s="21">
        <f t="shared" si="4"/>
        <v>0</v>
      </c>
      <c r="H20" s="66">
        <f t="shared" si="3"/>
        <v>0</v>
      </c>
      <c r="I20" s="36"/>
      <c r="J20" s="38"/>
      <c r="K20" s="38"/>
      <c r="L20" s="38"/>
      <c r="M20" s="38"/>
      <c r="N20" s="37"/>
      <c r="O20" s="24">
        <f t="shared" si="1"/>
        <v>0</v>
      </c>
      <c r="P20" s="36"/>
      <c r="Q20" s="38"/>
      <c r="R20" s="37"/>
      <c r="S20" s="24">
        <f t="shared" si="2"/>
        <v>0</v>
      </c>
      <c r="T20" s="36"/>
      <c r="U20" s="38"/>
      <c r="V20" s="37"/>
      <c r="W20" s="39"/>
      <c r="X20" s="36"/>
      <c r="Y20" s="38"/>
      <c r="Z20" s="76"/>
    </row>
    <row r="21" spans="1:26" x14ac:dyDescent="0.25">
      <c r="A21" s="267"/>
      <c r="B21" s="270"/>
      <c r="C21" s="25">
        <v>2017</v>
      </c>
      <c r="D21" s="44"/>
      <c r="E21" s="43"/>
      <c r="F21" s="43"/>
      <c r="G21" s="21">
        <f t="shared" si="4"/>
        <v>0</v>
      </c>
      <c r="H21" s="22">
        <f t="shared" si="3"/>
        <v>0</v>
      </c>
      <c r="I21" s="44"/>
      <c r="J21" s="45"/>
      <c r="K21" s="45"/>
      <c r="L21" s="45"/>
      <c r="M21" s="45"/>
      <c r="N21" s="43"/>
      <c r="O21" s="22">
        <f t="shared" si="1"/>
        <v>0</v>
      </c>
      <c r="P21" s="44"/>
      <c r="Q21" s="45"/>
      <c r="R21" s="43"/>
      <c r="S21" s="22">
        <f t="shared" si="2"/>
        <v>0</v>
      </c>
      <c r="T21" s="44"/>
      <c r="U21" s="45"/>
      <c r="V21" s="43"/>
      <c r="W21" s="46"/>
      <c r="X21" s="44"/>
      <c r="Y21" s="45"/>
      <c r="Z21" s="73"/>
    </row>
    <row r="22" spans="1:26" ht="15.75" thickBot="1" x14ac:dyDescent="0.3">
      <c r="A22" s="268"/>
      <c r="B22" s="271"/>
      <c r="C22" s="29">
        <v>2018</v>
      </c>
      <c r="D22" s="77">
        <f>'[1]2. Приложение 2'!G9</f>
        <v>375</v>
      </c>
      <c r="E22" s="77">
        <f>'[1]2. Приложение 2'!Y9</f>
        <v>559</v>
      </c>
      <c r="F22" s="56">
        <v>1</v>
      </c>
      <c r="G22" s="33">
        <f t="shared" si="4"/>
        <v>934</v>
      </c>
      <c r="H22" s="34">
        <f t="shared" si="3"/>
        <v>565</v>
      </c>
      <c r="I22" s="78">
        <v>4</v>
      </c>
      <c r="J22" s="54">
        <v>123</v>
      </c>
      <c r="K22" s="54">
        <v>306</v>
      </c>
      <c r="L22" s="54">
        <v>132</v>
      </c>
      <c r="M22" s="55">
        <f>'[1]2. Приложение 2'!CS9</f>
        <v>91</v>
      </c>
      <c r="N22" s="56">
        <v>0</v>
      </c>
      <c r="O22" s="34">
        <f t="shared" si="1"/>
        <v>656</v>
      </c>
      <c r="P22" s="78">
        <v>67</v>
      </c>
      <c r="Q22" s="54">
        <v>131</v>
      </c>
      <c r="R22" s="56">
        <v>458</v>
      </c>
      <c r="S22" s="34">
        <f t="shared" si="2"/>
        <v>278</v>
      </c>
      <c r="T22" s="78">
        <v>391</v>
      </c>
      <c r="U22" s="54">
        <v>217</v>
      </c>
      <c r="V22" s="56">
        <v>48</v>
      </c>
      <c r="W22" s="79">
        <v>411</v>
      </c>
      <c r="X22" s="78">
        <v>289</v>
      </c>
      <c r="Y22" s="54">
        <v>108</v>
      </c>
      <c r="Z22" s="80">
        <v>71</v>
      </c>
    </row>
    <row r="23" spans="1:26" x14ac:dyDescent="0.25">
      <c r="A23" s="266" t="s">
        <v>61</v>
      </c>
      <c r="B23" s="269" t="s">
        <v>62</v>
      </c>
      <c r="C23" s="19">
        <v>2016</v>
      </c>
      <c r="D23" s="63"/>
      <c r="E23" s="64"/>
      <c r="F23" s="64"/>
      <c r="G23" s="81">
        <f t="shared" si="4"/>
        <v>0</v>
      </c>
      <c r="H23" s="66">
        <f t="shared" si="3"/>
        <v>0</v>
      </c>
      <c r="I23" s="67"/>
      <c r="J23" s="68"/>
      <c r="K23" s="68"/>
      <c r="L23" s="68"/>
      <c r="M23" s="68"/>
      <c r="N23" s="64"/>
      <c r="O23" s="66">
        <f t="shared" si="1"/>
        <v>0</v>
      </c>
      <c r="P23" s="67"/>
      <c r="Q23" s="68"/>
      <c r="R23" s="64"/>
      <c r="S23" s="66">
        <f t="shared" si="2"/>
        <v>0</v>
      </c>
      <c r="T23" s="67"/>
      <c r="U23" s="68"/>
      <c r="V23" s="64"/>
      <c r="W23" s="69"/>
      <c r="X23" s="67"/>
      <c r="Y23" s="68"/>
      <c r="Z23" s="70"/>
    </row>
    <row r="24" spans="1:26" x14ac:dyDescent="0.25">
      <c r="A24" s="267"/>
      <c r="B24" s="270"/>
      <c r="C24" s="25">
        <v>2017</v>
      </c>
      <c r="D24" s="72"/>
      <c r="E24" s="43"/>
      <c r="F24" s="43"/>
      <c r="G24" s="82">
        <f t="shared" si="4"/>
        <v>0</v>
      </c>
      <c r="H24" s="22">
        <f t="shared" si="3"/>
        <v>0</v>
      </c>
      <c r="I24" s="44"/>
      <c r="J24" s="45"/>
      <c r="K24" s="45"/>
      <c r="L24" s="45"/>
      <c r="M24" s="45"/>
      <c r="N24" s="43"/>
      <c r="O24" s="22">
        <f t="shared" si="1"/>
        <v>0</v>
      </c>
      <c r="P24" s="44"/>
      <c r="Q24" s="45"/>
      <c r="R24" s="43"/>
      <c r="S24" s="22">
        <f t="shared" si="2"/>
        <v>0</v>
      </c>
      <c r="T24" s="44"/>
      <c r="U24" s="45"/>
      <c r="V24" s="43"/>
      <c r="W24" s="46"/>
      <c r="X24" s="44"/>
      <c r="Y24" s="45"/>
      <c r="Z24" s="73"/>
    </row>
    <row r="25" spans="1:26" ht="15.75" thickBot="1" x14ac:dyDescent="0.3">
      <c r="A25" s="268"/>
      <c r="B25" s="271"/>
      <c r="C25" s="29">
        <v>2018</v>
      </c>
      <c r="D25" s="50">
        <f>'[1]2. Приложение 2'!H9</f>
        <v>151</v>
      </c>
      <c r="E25" s="50">
        <f>'[1]2. Приложение 2'!Z9</f>
        <v>282</v>
      </c>
      <c r="F25" s="51">
        <v>4</v>
      </c>
      <c r="G25" s="33">
        <f t="shared" si="4"/>
        <v>433</v>
      </c>
      <c r="H25" s="34">
        <f t="shared" si="3"/>
        <v>191</v>
      </c>
      <c r="I25" s="52">
        <v>5</v>
      </c>
      <c r="J25" s="53">
        <v>5</v>
      </c>
      <c r="K25" s="53">
        <v>116</v>
      </c>
      <c r="L25" s="53">
        <v>65</v>
      </c>
      <c r="M25" s="55">
        <f>'[1]2. Приложение 2'!CT9</f>
        <v>115</v>
      </c>
      <c r="N25" s="51">
        <v>0</v>
      </c>
      <c r="O25" s="34">
        <f t="shared" si="1"/>
        <v>306</v>
      </c>
      <c r="P25" s="52">
        <v>49</v>
      </c>
      <c r="Q25" s="53">
        <v>92</v>
      </c>
      <c r="R25" s="51">
        <v>165</v>
      </c>
      <c r="S25" s="34">
        <f t="shared" si="2"/>
        <v>127</v>
      </c>
      <c r="T25" s="52">
        <v>256</v>
      </c>
      <c r="U25" s="53">
        <v>48</v>
      </c>
      <c r="V25" s="51">
        <v>2</v>
      </c>
      <c r="W25" s="58">
        <v>214</v>
      </c>
      <c r="X25" s="52">
        <v>121</v>
      </c>
      <c r="Y25" s="53">
        <v>70</v>
      </c>
      <c r="Z25" s="75">
        <v>7</v>
      </c>
    </row>
    <row r="26" spans="1:26" x14ac:dyDescent="0.25">
      <c r="A26" s="266" t="s">
        <v>63</v>
      </c>
      <c r="B26" s="269" t="s">
        <v>64</v>
      </c>
      <c r="C26" s="19">
        <v>2016</v>
      </c>
      <c r="D26" s="83"/>
      <c r="E26" s="84"/>
      <c r="F26" s="84"/>
      <c r="G26" s="66">
        <f t="shared" si="4"/>
        <v>0</v>
      </c>
      <c r="H26" s="66">
        <f t="shared" si="3"/>
        <v>0</v>
      </c>
      <c r="I26" s="36"/>
      <c r="J26" s="38"/>
      <c r="K26" s="38"/>
      <c r="L26" s="38"/>
      <c r="M26" s="38"/>
      <c r="N26" s="37"/>
      <c r="O26" s="66">
        <f t="shared" si="1"/>
        <v>0</v>
      </c>
      <c r="P26" s="36"/>
      <c r="Q26" s="38"/>
      <c r="R26" s="37"/>
      <c r="S26" s="66">
        <f t="shared" si="2"/>
        <v>0</v>
      </c>
      <c r="T26" s="36"/>
      <c r="U26" s="38"/>
      <c r="V26" s="37"/>
      <c r="W26" s="39"/>
      <c r="X26" s="36"/>
      <c r="Y26" s="38"/>
      <c r="Z26" s="76"/>
    </row>
    <row r="27" spans="1:26" x14ac:dyDescent="0.25">
      <c r="A27" s="267"/>
      <c r="B27" s="270"/>
      <c r="C27" s="25">
        <v>2017</v>
      </c>
      <c r="D27" s="85"/>
      <c r="E27" s="43"/>
      <c r="F27" s="43"/>
      <c r="G27" s="82">
        <f t="shared" si="4"/>
        <v>0</v>
      </c>
      <c r="H27" s="22">
        <f t="shared" si="3"/>
        <v>0</v>
      </c>
      <c r="I27" s="44"/>
      <c r="J27" s="45"/>
      <c r="K27" s="45"/>
      <c r="L27" s="45"/>
      <c r="M27" s="45"/>
      <c r="N27" s="43"/>
      <c r="O27" s="22">
        <f t="shared" si="1"/>
        <v>0</v>
      </c>
      <c r="P27" s="44"/>
      <c r="Q27" s="45"/>
      <c r="R27" s="43"/>
      <c r="S27" s="22">
        <f t="shared" si="2"/>
        <v>0</v>
      </c>
      <c r="T27" s="44"/>
      <c r="U27" s="45"/>
      <c r="V27" s="43"/>
      <c r="W27" s="46"/>
      <c r="X27" s="44"/>
      <c r="Y27" s="45"/>
      <c r="Z27" s="73"/>
    </row>
    <row r="28" spans="1:26" ht="15.75" thickBot="1" x14ac:dyDescent="0.3">
      <c r="A28" s="268"/>
      <c r="B28" s="271"/>
      <c r="C28" s="29">
        <v>2018</v>
      </c>
      <c r="D28" s="77">
        <f>'[1]2. Приложение 2'!I9</f>
        <v>0</v>
      </c>
      <c r="E28" s="77">
        <f>'[1]2. Приложение 2'!AA9</f>
        <v>1</v>
      </c>
      <c r="F28" s="56">
        <v>0</v>
      </c>
      <c r="G28" s="33">
        <f t="shared" si="4"/>
        <v>1</v>
      </c>
      <c r="H28" s="34">
        <f t="shared" si="3"/>
        <v>0</v>
      </c>
      <c r="I28" s="78">
        <v>0</v>
      </c>
      <c r="J28" s="54">
        <v>0</v>
      </c>
      <c r="K28" s="54">
        <v>0</v>
      </c>
      <c r="L28" s="54">
        <v>0</v>
      </c>
      <c r="M28" s="55">
        <f>'[1]2. Приложение 2'!CU9</f>
        <v>1</v>
      </c>
      <c r="N28" s="56">
        <v>0</v>
      </c>
      <c r="O28" s="34">
        <f t="shared" si="1"/>
        <v>1</v>
      </c>
      <c r="P28" s="78">
        <v>1</v>
      </c>
      <c r="Q28" s="54">
        <v>0</v>
      </c>
      <c r="R28" s="56">
        <v>0</v>
      </c>
      <c r="S28" s="34">
        <f t="shared" si="2"/>
        <v>0</v>
      </c>
      <c r="T28" s="78">
        <v>1</v>
      </c>
      <c r="U28" s="54">
        <v>0</v>
      </c>
      <c r="V28" s="56">
        <v>0</v>
      </c>
      <c r="W28" s="79">
        <v>1</v>
      </c>
      <c r="X28" s="78">
        <v>0</v>
      </c>
      <c r="Y28" s="54">
        <v>1</v>
      </c>
      <c r="Z28" s="80">
        <v>0</v>
      </c>
    </row>
    <row r="29" spans="1:26" x14ac:dyDescent="0.25">
      <c r="A29" s="266" t="s">
        <v>65</v>
      </c>
      <c r="B29" s="269" t="s">
        <v>66</v>
      </c>
      <c r="C29" s="19">
        <v>2016</v>
      </c>
      <c r="D29" s="63"/>
      <c r="E29" s="64"/>
      <c r="F29" s="64"/>
      <c r="G29" s="81">
        <f t="shared" si="4"/>
        <v>0</v>
      </c>
      <c r="H29" s="66">
        <f t="shared" si="3"/>
        <v>0</v>
      </c>
      <c r="I29" s="67"/>
      <c r="J29" s="68"/>
      <c r="K29" s="68"/>
      <c r="L29" s="68"/>
      <c r="M29" s="68"/>
      <c r="N29" s="64"/>
      <c r="O29" s="24">
        <f t="shared" si="1"/>
        <v>0</v>
      </c>
      <c r="P29" s="67"/>
      <c r="Q29" s="68"/>
      <c r="R29" s="64"/>
      <c r="S29" s="66">
        <f t="shared" si="2"/>
        <v>0</v>
      </c>
      <c r="T29" s="67"/>
      <c r="U29" s="86"/>
      <c r="V29" s="87"/>
      <c r="W29" s="88"/>
      <c r="X29" s="89"/>
      <c r="Y29" s="86"/>
      <c r="Z29" s="90"/>
    </row>
    <row r="30" spans="1:26" x14ac:dyDescent="0.25">
      <c r="A30" s="267"/>
      <c r="B30" s="270"/>
      <c r="C30" s="25">
        <v>2017</v>
      </c>
      <c r="D30" s="72"/>
      <c r="E30" s="43"/>
      <c r="F30" s="43"/>
      <c r="G30" s="82">
        <f t="shared" si="4"/>
        <v>0</v>
      </c>
      <c r="H30" s="22">
        <f t="shared" si="3"/>
        <v>0</v>
      </c>
      <c r="I30" s="44"/>
      <c r="J30" s="45"/>
      <c r="K30" s="45"/>
      <c r="L30" s="45"/>
      <c r="M30" s="45"/>
      <c r="N30" s="43"/>
      <c r="O30" s="22">
        <f t="shared" si="1"/>
        <v>0</v>
      </c>
      <c r="P30" s="44"/>
      <c r="Q30" s="45"/>
      <c r="R30" s="43"/>
      <c r="S30" s="22">
        <f t="shared" si="2"/>
        <v>0</v>
      </c>
      <c r="T30" s="44"/>
      <c r="U30" s="45"/>
      <c r="V30" s="43"/>
      <c r="W30" s="46"/>
      <c r="X30" s="44"/>
      <c r="Y30" s="45"/>
      <c r="Z30" s="73"/>
    </row>
    <row r="31" spans="1:26" ht="15.75" thickBot="1" x14ac:dyDescent="0.3">
      <c r="A31" s="268"/>
      <c r="B31" s="271"/>
      <c r="C31" s="29">
        <v>2018</v>
      </c>
      <c r="D31" s="50">
        <f>'[1]2. Приложение 2'!J9</f>
        <v>97</v>
      </c>
      <c r="E31" s="50">
        <f>'[1]2. Приложение 2'!AB9</f>
        <v>256</v>
      </c>
      <c r="F31" s="51">
        <v>1</v>
      </c>
      <c r="G31" s="33">
        <f t="shared" si="4"/>
        <v>353</v>
      </c>
      <c r="H31" s="34">
        <f t="shared" si="3"/>
        <v>166</v>
      </c>
      <c r="I31" s="52">
        <v>4</v>
      </c>
      <c r="J31" s="53">
        <v>16</v>
      </c>
      <c r="K31" s="53">
        <v>77</v>
      </c>
      <c r="L31" s="53">
        <v>69</v>
      </c>
      <c r="M31" s="55">
        <f>'[1]2. Приложение 2'!CV9</f>
        <v>82</v>
      </c>
      <c r="N31" s="51">
        <v>0</v>
      </c>
      <c r="O31" s="34">
        <f t="shared" si="1"/>
        <v>248</v>
      </c>
      <c r="P31" s="52">
        <v>68</v>
      </c>
      <c r="Q31" s="53">
        <v>46</v>
      </c>
      <c r="R31" s="75">
        <v>134</v>
      </c>
      <c r="S31" s="34">
        <f t="shared" si="2"/>
        <v>105</v>
      </c>
      <c r="T31" s="52">
        <v>178</v>
      </c>
      <c r="U31" s="53">
        <v>51</v>
      </c>
      <c r="V31" s="51">
        <v>19</v>
      </c>
      <c r="W31" s="58">
        <v>148</v>
      </c>
      <c r="X31" s="52">
        <v>110</v>
      </c>
      <c r="Y31" s="53">
        <v>28</v>
      </c>
      <c r="Z31" s="75">
        <v>5</v>
      </c>
    </row>
    <row r="32" spans="1:26" x14ac:dyDescent="0.25">
      <c r="A32" s="266" t="s">
        <v>67</v>
      </c>
      <c r="B32" s="269" t="s">
        <v>68</v>
      </c>
      <c r="C32" s="19">
        <v>2016</v>
      </c>
      <c r="D32" s="36"/>
      <c r="E32" s="37"/>
      <c r="F32" s="37"/>
      <c r="G32" s="91">
        <f t="shared" si="4"/>
        <v>0</v>
      </c>
      <c r="H32" s="66">
        <f t="shared" si="3"/>
        <v>0</v>
      </c>
      <c r="I32" s="36"/>
      <c r="J32" s="38"/>
      <c r="K32" s="38"/>
      <c r="L32" s="38"/>
      <c r="M32" s="38"/>
      <c r="N32" s="37"/>
      <c r="O32" s="66">
        <f t="shared" si="1"/>
        <v>0</v>
      </c>
      <c r="P32" s="36"/>
      <c r="Q32" s="38"/>
      <c r="R32" s="37"/>
      <c r="S32" s="22">
        <f t="shared" si="2"/>
        <v>0</v>
      </c>
      <c r="T32" s="36"/>
      <c r="U32" s="38"/>
      <c r="V32" s="37"/>
      <c r="W32" s="39"/>
      <c r="X32" s="36"/>
      <c r="Y32" s="38"/>
      <c r="Z32" s="76"/>
    </row>
    <row r="33" spans="1:26" x14ac:dyDescent="0.25">
      <c r="A33" s="267"/>
      <c r="B33" s="270"/>
      <c r="C33" s="25">
        <v>2017</v>
      </c>
      <c r="D33" s="44"/>
      <c r="E33" s="43"/>
      <c r="F33" s="43"/>
      <c r="G33" s="82">
        <f t="shared" si="4"/>
        <v>0</v>
      </c>
      <c r="H33" s="22">
        <f t="shared" si="3"/>
        <v>0</v>
      </c>
      <c r="I33" s="44"/>
      <c r="J33" s="45"/>
      <c r="K33" s="45"/>
      <c r="L33" s="45"/>
      <c r="M33" s="45"/>
      <c r="N33" s="43"/>
      <c r="O33" s="22">
        <f t="shared" si="1"/>
        <v>0</v>
      </c>
      <c r="P33" s="44"/>
      <c r="Q33" s="45"/>
      <c r="R33" s="43"/>
      <c r="S33" s="22">
        <f t="shared" si="2"/>
        <v>0</v>
      </c>
      <c r="T33" s="44"/>
      <c r="U33" s="45"/>
      <c r="V33" s="43"/>
      <c r="W33" s="46"/>
      <c r="X33" s="44"/>
      <c r="Y33" s="45"/>
      <c r="Z33" s="73"/>
    </row>
    <row r="34" spans="1:26" ht="15.75" thickBot="1" x14ac:dyDescent="0.3">
      <c r="A34" s="268"/>
      <c r="B34" s="271"/>
      <c r="C34" s="29">
        <v>2018</v>
      </c>
      <c r="D34" s="50">
        <f>'[1]2. Приложение 2'!K9</f>
        <v>36</v>
      </c>
      <c r="E34" s="50">
        <f>'[1]2. Приложение 2'!AC9</f>
        <v>148</v>
      </c>
      <c r="F34" s="56">
        <v>0</v>
      </c>
      <c r="G34" s="33">
        <f t="shared" si="4"/>
        <v>184</v>
      </c>
      <c r="H34" s="34">
        <f t="shared" si="3"/>
        <v>106</v>
      </c>
      <c r="I34" s="78">
        <v>0</v>
      </c>
      <c r="J34" s="54">
        <v>1</v>
      </c>
      <c r="K34" s="54">
        <v>54</v>
      </c>
      <c r="L34" s="54">
        <v>51</v>
      </c>
      <c r="M34" s="55">
        <f>'[1]2. Приложение 2'!CW9</f>
        <v>28</v>
      </c>
      <c r="N34" s="56">
        <v>0</v>
      </c>
      <c r="O34" s="34">
        <f t="shared" si="1"/>
        <v>134</v>
      </c>
      <c r="P34" s="78">
        <v>25</v>
      </c>
      <c r="Q34" s="54">
        <v>56</v>
      </c>
      <c r="R34" s="56">
        <v>53</v>
      </c>
      <c r="S34" s="34">
        <f t="shared" si="2"/>
        <v>50</v>
      </c>
      <c r="T34" s="78">
        <v>123</v>
      </c>
      <c r="U34" s="54">
        <v>10</v>
      </c>
      <c r="V34" s="56">
        <v>1</v>
      </c>
      <c r="W34" s="79">
        <v>59</v>
      </c>
      <c r="X34" s="78">
        <v>35</v>
      </c>
      <c r="Y34" s="54">
        <v>17</v>
      </c>
      <c r="Z34" s="80">
        <v>1</v>
      </c>
    </row>
    <row r="35" spans="1:26" x14ac:dyDescent="0.25">
      <c r="A35" s="266" t="s">
        <v>69</v>
      </c>
      <c r="B35" s="269" t="s">
        <v>70</v>
      </c>
      <c r="C35" s="19">
        <v>2016</v>
      </c>
      <c r="D35" s="63"/>
      <c r="E35" s="64"/>
      <c r="F35" s="64"/>
      <c r="G35" s="81">
        <f t="shared" si="4"/>
        <v>0</v>
      </c>
      <c r="H35" s="66">
        <f t="shared" si="3"/>
        <v>0</v>
      </c>
      <c r="I35" s="67"/>
      <c r="J35" s="68"/>
      <c r="K35" s="68"/>
      <c r="L35" s="68"/>
      <c r="M35" s="68"/>
      <c r="N35" s="64"/>
      <c r="O35" s="66">
        <f t="shared" si="1"/>
        <v>0</v>
      </c>
      <c r="P35" s="67"/>
      <c r="Q35" s="68"/>
      <c r="R35" s="64"/>
      <c r="S35" s="24">
        <f t="shared" si="2"/>
        <v>0</v>
      </c>
      <c r="T35" s="67"/>
      <c r="U35" s="68"/>
      <c r="V35" s="64"/>
      <c r="W35" s="69"/>
      <c r="X35" s="67"/>
      <c r="Y35" s="68"/>
      <c r="Z35" s="70"/>
    </row>
    <row r="36" spans="1:26" x14ac:dyDescent="0.25">
      <c r="A36" s="267"/>
      <c r="B36" s="270"/>
      <c r="C36" s="25">
        <v>2017</v>
      </c>
      <c r="D36" s="72"/>
      <c r="E36" s="43"/>
      <c r="F36" s="43"/>
      <c r="G36" s="82">
        <f t="shared" si="4"/>
        <v>0</v>
      </c>
      <c r="H36" s="22">
        <f t="shared" si="3"/>
        <v>0</v>
      </c>
      <c r="I36" s="44"/>
      <c r="J36" s="45"/>
      <c r="K36" s="45"/>
      <c r="L36" s="45"/>
      <c r="M36" s="45"/>
      <c r="N36" s="43"/>
      <c r="O36" s="22">
        <f t="shared" si="1"/>
        <v>0</v>
      </c>
      <c r="P36" s="44"/>
      <c r="Q36" s="45"/>
      <c r="R36" s="43"/>
      <c r="S36" s="22">
        <f t="shared" si="2"/>
        <v>0</v>
      </c>
      <c r="T36" s="44"/>
      <c r="U36" s="45"/>
      <c r="V36" s="43"/>
      <c r="W36" s="46"/>
      <c r="X36" s="44"/>
      <c r="Y36" s="45"/>
      <c r="Z36" s="73"/>
    </row>
    <row r="37" spans="1:26" ht="15.75" thickBot="1" x14ac:dyDescent="0.3">
      <c r="A37" s="268"/>
      <c r="B37" s="271"/>
      <c r="C37" s="29">
        <v>2018</v>
      </c>
      <c r="D37" s="50">
        <f>'[1]2. Приложение 2'!L9</f>
        <v>21</v>
      </c>
      <c r="E37" s="50">
        <f>'[1]2. Приложение 2'!AD9</f>
        <v>82</v>
      </c>
      <c r="F37" s="51">
        <v>1</v>
      </c>
      <c r="G37" s="33">
        <f t="shared" si="4"/>
        <v>103</v>
      </c>
      <c r="H37" s="34">
        <f t="shared" si="3"/>
        <v>30</v>
      </c>
      <c r="I37" s="92">
        <v>2</v>
      </c>
      <c r="J37" s="53">
        <v>2</v>
      </c>
      <c r="K37" s="53">
        <v>13</v>
      </c>
      <c r="L37" s="53">
        <v>13</v>
      </c>
      <c r="M37" s="55">
        <f>'[1]2. Приложение 2'!CX9</f>
        <v>57</v>
      </c>
      <c r="N37" s="51">
        <v>0</v>
      </c>
      <c r="O37" s="34">
        <f t="shared" si="1"/>
        <v>87</v>
      </c>
      <c r="P37" s="52">
        <v>47</v>
      </c>
      <c r="Q37" s="53">
        <v>20</v>
      </c>
      <c r="R37" s="75">
        <v>20</v>
      </c>
      <c r="S37" s="34">
        <f t="shared" si="2"/>
        <v>16</v>
      </c>
      <c r="T37" s="52">
        <v>81</v>
      </c>
      <c r="U37" s="53">
        <v>5</v>
      </c>
      <c r="V37" s="51">
        <v>1</v>
      </c>
      <c r="W37" s="58">
        <v>36</v>
      </c>
      <c r="X37" s="52">
        <v>23</v>
      </c>
      <c r="Y37" s="53">
        <v>9</v>
      </c>
      <c r="Z37" s="75">
        <v>0</v>
      </c>
    </row>
    <row r="38" spans="1:26" x14ac:dyDescent="0.25">
      <c r="A38" s="269" t="s">
        <v>71</v>
      </c>
      <c r="B38" s="269" t="s">
        <v>72</v>
      </c>
      <c r="C38" s="19">
        <v>2016</v>
      </c>
      <c r="D38" s="36"/>
      <c r="E38" s="37"/>
      <c r="F38" s="37"/>
      <c r="G38" s="81">
        <f t="shared" si="4"/>
        <v>0</v>
      </c>
      <c r="H38" s="66">
        <f t="shared" si="3"/>
        <v>0</v>
      </c>
      <c r="I38" s="36"/>
      <c r="J38" s="38"/>
      <c r="K38" s="38"/>
      <c r="L38" s="38"/>
      <c r="M38" s="38"/>
      <c r="N38" s="37"/>
      <c r="O38" s="66">
        <f t="shared" si="1"/>
        <v>0</v>
      </c>
      <c r="P38" s="36"/>
      <c r="Q38" s="38"/>
      <c r="R38" s="37"/>
      <c r="S38" s="22">
        <f t="shared" si="2"/>
        <v>0</v>
      </c>
      <c r="T38" s="36"/>
      <c r="U38" s="38"/>
      <c r="V38" s="37"/>
      <c r="W38" s="39"/>
      <c r="X38" s="36"/>
      <c r="Y38" s="38"/>
      <c r="Z38" s="76"/>
    </row>
    <row r="39" spans="1:26" x14ac:dyDescent="0.25">
      <c r="A39" s="272"/>
      <c r="B39" s="270"/>
      <c r="C39" s="25">
        <v>2017</v>
      </c>
      <c r="D39" s="44"/>
      <c r="E39" s="93"/>
      <c r="F39" s="93"/>
      <c r="G39" s="82">
        <f t="shared" si="4"/>
        <v>0</v>
      </c>
      <c r="H39" s="22">
        <f t="shared" si="3"/>
        <v>0</v>
      </c>
      <c r="I39" s="44"/>
      <c r="J39" s="45"/>
      <c r="K39" s="45"/>
      <c r="L39" s="45"/>
      <c r="M39" s="45"/>
      <c r="N39" s="43"/>
      <c r="O39" s="22">
        <f t="shared" si="1"/>
        <v>0</v>
      </c>
      <c r="P39" s="44"/>
      <c r="Q39" s="45"/>
      <c r="R39" s="43"/>
      <c r="S39" s="22">
        <f t="shared" si="2"/>
        <v>0</v>
      </c>
      <c r="T39" s="44"/>
      <c r="U39" s="45"/>
      <c r="V39" s="43"/>
      <c r="W39" s="46"/>
      <c r="X39" s="44"/>
      <c r="Y39" s="45"/>
      <c r="Z39" s="73"/>
    </row>
    <row r="40" spans="1:26" ht="15.75" thickBot="1" x14ac:dyDescent="0.3">
      <c r="A40" s="273"/>
      <c r="B40" s="270"/>
      <c r="C40" s="29">
        <v>2018</v>
      </c>
      <c r="D40" s="50">
        <f>'[1]2. Приложение 2'!M9</f>
        <v>6</v>
      </c>
      <c r="E40" s="50">
        <f>'[1]2. Приложение 2'!AE9</f>
        <v>65</v>
      </c>
      <c r="F40" s="56">
        <v>0</v>
      </c>
      <c r="G40" s="33">
        <f t="shared" si="4"/>
        <v>71</v>
      </c>
      <c r="H40" s="34">
        <f t="shared" si="3"/>
        <v>27</v>
      </c>
      <c r="I40" s="78">
        <v>0</v>
      </c>
      <c r="J40" s="54">
        <v>4</v>
      </c>
      <c r="K40" s="54">
        <v>10</v>
      </c>
      <c r="L40" s="54">
        <v>13</v>
      </c>
      <c r="M40" s="55">
        <f>'[1]2. Приложение 2'!CY9</f>
        <v>26</v>
      </c>
      <c r="N40" s="56">
        <v>1</v>
      </c>
      <c r="O40" s="34">
        <f t="shared" si="1"/>
        <v>53</v>
      </c>
      <c r="P40" s="78">
        <v>22</v>
      </c>
      <c r="Q40" s="54">
        <v>16</v>
      </c>
      <c r="R40" s="56">
        <v>15</v>
      </c>
      <c r="S40" s="34">
        <f t="shared" si="2"/>
        <v>18</v>
      </c>
      <c r="T40" s="78">
        <v>46</v>
      </c>
      <c r="U40" s="54">
        <v>7</v>
      </c>
      <c r="V40" s="56">
        <v>0</v>
      </c>
      <c r="W40" s="79">
        <v>21</v>
      </c>
      <c r="X40" s="78">
        <v>15</v>
      </c>
      <c r="Y40" s="54">
        <v>4</v>
      </c>
      <c r="Z40" s="80">
        <v>0</v>
      </c>
    </row>
    <row r="41" spans="1:26" x14ac:dyDescent="0.25">
      <c r="A41" s="255" t="s">
        <v>73</v>
      </c>
      <c r="B41" s="269" t="s">
        <v>74</v>
      </c>
      <c r="C41" s="19">
        <v>2016</v>
      </c>
      <c r="D41" s="63"/>
      <c r="E41" s="64"/>
      <c r="F41" s="64"/>
      <c r="G41" s="81">
        <f t="shared" si="4"/>
        <v>0</v>
      </c>
      <c r="H41" s="66">
        <f t="shared" si="3"/>
        <v>0</v>
      </c>
      <c r="I41" s="67"/>
      <c r="J41" s="68"/>
      <c r="K41" s="68"/>
      <c r="L41" s="68"/>
      <c r="M41" s="68"/>
      <c r="N41" s="64"/>
      <c r="O41" s="24">
        <f t="shared" si="1"/>
        <v>0</v>
      </c>
      <c r="P41" s="67"/>
      <c r="Q41" s="68"/>
      <c r="R41" s="64"/>
      <c r="S41" s="24">
        <f t="shared" si="2"/>
        <v>0</v>
      </c>
      <c r="T41" s="67"/>
      <c r="U41" s="68"/>
      <c r="V41" s="64"/>
      <c r="W41" s="69"/>
      <c r="X41" s="67"/>
      <c r="Y41" s="68"/>
      <c r="Z41" s="70"/>
    </row>
    <row r="42" spans="1:26" x14ac:dyDescent="0.25">
      <c r="A42" s="256"/>
      <c r="B42" s="270"/>
      <c r="C42" s="25">
        <v>2017</v>
      </c>
      <c r="D42" s="72"/>
      <c r="E42" s="43"/>
      <c r="F42" s="43"/>
      <c r="G42" s="82">
        <f t="shared" si="4"/>
        <v>0</v>
      </c>
      <c r="H42" s="22">
        <f t="shared" si="3"/>
        <v>0</v>
      </c>
      <c r="I42" s="44"/>
      <c r="J42" s="45"/>
      <c r="K42" s="45"/>
      <c r="L42" s="45"/>
      <c r="M42" s="45"/>
      <c r="N42" s="43"/>
      <c r="O42" s="22">
        <f t="shared" si="1"/>
        <v>0</v>
      </c>
      <c r="P42" s="44"/>
      <c r="Q42" s="45"/>
      <c r="R42" s="43"/>
      <c r="S42" s="22">
        <f t="shared" si="2"/>
        <v>0</v>
      </c>
      <c r="T42" s="44"/>
      <c r="U42" s="45"/>
      <c r="V42" s="43"/>
      <c r="W42" s="46"/>
      <c r="X42" s="44"/>
      <c r="Y42" s="45"/>
      <c r="Z42" s="73"/>
    </row>
    <row r="43" spans="1:26" ht="15.75" thickBot="1" x14ac:dyDescent="0.3">
      <c r="A43" s="257"/>
      <c r="B43" s="271"/>
      <c r="C43" s="29">
        <v>2018</v>
      </c>
      <c r="D43" s="50">
        <f>'[1]2. Приложение 2'!N9</f>
        <v>66</v>
      </c>
      <c r="E43" s="50">
        <f>'[1]2. Приложение 2'!AF9</f>
        <v>269</v>
      </c>
      <c r="F43" s="51">
        <v>2</v>
      </c>
      <c r="G43" s="33">
        <f t="shared" si="4"/>
        <v>335</v>
      </c>
      <c r="H43" s="34">
        <f t="shared" si="3"/>
        <v>158</v>
      </c>
      <c r="I43" s="78">
        <v>0</v>
      </c>
      <c r="J43" s="54">
        <v>28</v>
      </c>
      <c r="K43" s="54">
        <v>24</v>
      </c>
      <c r="L43" s="54">
        <v>106</v>
      </c>
      <c r="M43" s="55">
        <f>'[1]2. Приложение 2'!CZ9</f>
        <v>99</v>
      </c>
      <c r="N43" s="56">
        <v>0</v>
      </c>
      <c r="O43" s="34">
        <f t="shared" si="1"/>
        <v>257</v>
      </c>
      <c r="P43" s="78">
        <v>63</v>
      </c>
      <c r="Q43" s="54">
        <v>103</v>
      </c>
      <c r="R43" s="56">
        <v>91</v>
      </c>
      <c r="S43" s="34">
        <f>G43-O43</f>
        <v>78</v>
      </c>
      <c r="T43" s="52">
        <v>207</v>
      </c>
      <c r="U43" s="53">
        <v>42</v>
      </c>
      <c r="V43" s="51">
        <v>8</v>
      </c>
      <c r="W43" s="58">
        <v>75</v>
      </c>
      <c r="X43" s="52">
        <v>31</v>
      </c>
      <c r="Y43" s="53">
        <v>21</v>
      </c>
      <c r="Z43" s="75">
        <v>6</v>
      </c>
    </row>
    <row r="44" spans="1:26" x14ac:dyDescent="0.25">
      <c r="A44" s="255" t="s">
        <v>75</v>
      </c>
      <c r="B44" s="269" t="s">
        <v>76</v>
      </c>
      <c r="C44" s="19">
        <v>2016</v>
      </c>
      <c r="D44" s="67"/>
      <c r="E44" s="64"/>
      <c r="F44" s="64"/>
      <c r="G44" s="81">
        <f t="shared" si="4"/>
        <v>0</v>
      </c>
      <c r="H44" s="66">
        <f t="shared" si="3"/>
        <v>0</v>
      </c>
      <c r="I44" s="67"/>
      <c r="J44" s="68"/>
      <c r="K44" s="68"/>
      <c r="L44" s="68"/>
      <c r="M44" s="68"/>
      <c r="N44" s="64"/>
      <c r="O44" s="46">
        <f>H44+M44</f>
        <v>0</v>
      </c>
      <c r="P44" s="67"/>
      <c r="Q44" s="68"/>
      <c r="R44" s="64"/>
      <c r="S44" s="22">
        <f t="shared" si="2"/>
        <v>0</v>
      </c>
      <c r="T44" s="67"/>
      <c r="U44" s="68"/>
      <c r="V44" s="64"/>
      <c r="W44" s="69"/>
      <c r="X44" s="67"/>
      <c r="Y44" s="68"/>
      <c r="Z44" s="70"/>
    </row>
    <row r="45" spans="1:26" x14ac:dyDescent="0.25">
      <c r="A45" s="258"/>
      <c r="B45" s="270"/>
      <c r="C45" s="25">
        <v>2017</v>
      </c>
      <c r="D45" s="44"/>
      <c r="E45" s="43"/>
      <c r="F45" s="43"/>
      <c r="G45" s="82">
        <f t="shared" si="4"/>
        <v>0</v>
      </c>
      <c r="H45" s="22">
        <f t="shared" si="3"/>
        <v>0</v>
      </c>
      <c r="I45" s="44"/>
      <c r="J45" s="45"/>
      <c r="K45" s="45"/>
      <c r="L45" s="45"/>
      <c r="M45" s="45"/>
      <c r="N45" s="43"/>
      <c r="O45" s="46">
        <f>H45+M45</f>
        <v>0</v>
      </c>
      <c r="P45" s="44"/>
      <c r="Q45" s="45"/>
      <c r="R45" s="43"/>
      <c r="S45" s="22">
        <f t="shared" si="2"/>
        <v>0</v>
      </c>
      <c r="T45" s="44"/>
      <c r="U45" s="45"/>
      <c r="V45" s="43"/>
      <c r="W45" s="46"/>
      <c r="X45" s="44"/>
      <c r="Y45" s="45"/>
      <c r="Z45" s="73"/>
    </row>
    <row r="46" spans="1:26" ht="15.75" thickBot="1" x14ac:dyDescent="0.3">
      <c r="A46" s="259"/>
      <c r="B46" s="271"/>
      <c r="C46" s="29">
        <v>2018</v>
      </c>
      <c r="D46" s="50">
        <f>'[1]2. Приложение 2'!O9</f>
        <v>1</v>
      </c>
      <c r="E46" s="50">
        <f>'[1]2. Приложение 2'!AG9</f>
        <v>14</v>
      </c>
      <c r="F46" s="51">
        <v>0</v>
      </c>
      <c r="G46" s="33">
        <f t="shared" si="4"/>
        <v>15</v>
      </c>
      <c r="H46" s="34">
        <f t="shared" si="3"/>
        <v>10</v>
      </c>
      <c r="I46" s="78">
        <v>0</v>
      </c>
      <c r="J46" s="54">
        <v>0</v>
      </c>
      <c r="K46" s="54">
        <v>7</v>
      </c>
      <c r="L46" s="54">
        <v>3</v>
      </c>
      <c r="M46" s="55">
        <f>'[1]2. Приложение 2'!DA9</f>
        <v>4</v>
      </c>
      <c r="N46" s="56">
        <v>0</v>
      </c>
      <c r="O46" s="34">
        <f>H46+M46</f>
        <v>14</v>
      </c>
      <c r="P46" s="78">
        <v>11</v>
      </c>
      <c r="Q46" s="54">
        <v>2</v>
      </c>
      <c r="R46" s="56">
        <v>1</v>
      </c>
      <c r="S46" s="34">
        <f t="shared" si="2"/>
        <v>1</v>
      </c>
      <c r="T46" s="52">
        <v>13</v>
      </c>
      <c r="U46" s="53">
        <v>1</v>
      </c>
      <c r="V46" s="51">
        <v>0</v>
      </c>
      <c r="W46" s="58">
        <v>2</v>
      </c>
      <c r="X46" s="52">
        <v>0</v>
      </c>
      <c r="Y46" s="53">
        <v>0</v>
      </c>
      <c r="Z46" s="75">
        <v>0</v>
      </c>
    </row>
    <row r="47" spans="1:26" x14ac:dyDescent="0.25">
      <c r="A47" s="274" t="s">
        <v>77</v>
      </c>
      <c r="B47" s="269" t="s">
        <v>78</v>
      </c>
      <c r="C47" s="19">
        <v>2016</v>
      </c>
      <c r="D47" s="63"/>
      <c r="E47" s="64"/>
      <c r="F47" s="64"/>
      <c r="G47" s="81">
        <f t="shared" si="4"/>
        <v>0</v>
      </c>
      <c r="H47" s="66">
        <f t="shared" si="3"/>
        <v>0</v>
      </c>
      <c r="I47" s="67"/>
      <c r="J47" s="68"/>
      <c r="K47" s="68"/>
      <c r="L47" s="68"/>
      <c r="M47" s="68"/>
      <c r="N47" s="64"/>
      <c r="O47" s="22">
        <f t="shared" si="1"/>
        <v>0</v>
      </c>
      <c r="P47" s="67"/>
      <c r="Q47" s="68"/>
      <c r="R47" s="64"/>
      <c r="S47" s="22">
        <f t="shared" si="2"/>
        <v>0</v>
      </c>
      <c r="T47" s="67"/>
      <c r="U47" s="68"/>
      <c r="V47" s="64"/>
      <c r="W47" s="69"/>
      <c r="X47" s="67"/>
      <c r="Y47" s="68"/>
      <c r="Z47" s="70"/>
    </row>
    <row r="48" spans="1:26" x14ac:dyDescent="0.25">
      <c r="A48" s="275"/>
      <c r="B48" s="270"/>
      <c r="C48" s="25">
        <v>2017</v>
      </c>
      <c r="D48" s="72"/>
      <c r="E48" s="43"/>
      <c r="F48" s="43"/>
      <c r="G48" s="82">
        <f t="shared" si="4"/>
        <v>0</v>
      </c>
      <c r="H48" s="22">
        <f t="shared" si="3"/>
        <v>0</v>
      </c>
      <c r="I48" s="44"/>
      <c r="J48" s="45"/>
      <c r="K48" s="45"/>
      <c r="L48" s="45"/>
      <c r="M48" s="45"/>
      <c r="N48" s="43"/>
      <c r="O48" s="22">
        <f t="shared" si="1"/>
        <v>0</v>
      </c>
      <c r="P48" s="44"/>
      <c r="Q48" s="45"/>
      <c r="R48" s="43"/>
      <c r="S48" s="22">
        <f t="shared" si="2"/>
        <v>0</v>
      </c>
      <c r="T48" s="44"/>
      <c r="U48" s="45"/>
      <c r="V48" s="43"/>
      <c r="W48" s="46"/>
      <c r="X48" s="44"/>
      <c r="Y48" s="45"/>
      <c r="Z48" s="73"/>
    </row>
    <row r="49" spans="1:26" ht="15.75" thickBot="1" x14ac:dyDescent="0.3">
      <c r="A49" s="276"/>
      <c r="B49" s="271"/>
      <c r="C49" s="29">
        <v>2018</v>
      </c>
      <c r="D49" s="50">
        <f>'[1]2. Приложение 2'!P9</f>
        <v>0</v>
      </c>
      <c r="E49" s="50">
        <f>'[1]2. Приложение 2'!AH9</f>
        <v>0</v>
      </c>
      <c r="F49" s="51">
        <v>0</v>
      </c>
      <c r="G49" s="33">
        <f t="shared" si="4"/>
        <v>0</v>
      </c>
      <c r="H49" s="34">
        <f t="shared" si="3"/>
        <v>0</v>
      </c>
      <c r="I49" s="52">
        <v>0</v>
      </c>
      <c r="J49" s="53">
        <v>0</v>
      </c>
      <c r="K49" s="53">
        <v>0</v>
      </c>
      <c r="L49" s="53">
        <v>0</v>
      </c>
      <c r="M49" s="55">
        <f>'[1]2. Приложение 2'!DB9</f>
        <v>0</v>
      </c>
      <c r="N49" s="51">
        <v>0</v>
      </c>
      <c r="O49" s="34">
        <f t="shared" si="1"/>
        <v>0</v>
      </c>
      <c r="P49" s="52">
        <v>0</v>
      </c>
      <c r="Q49" s="53">
        <v>0</v>
      </c>
      <c r="R49" s="75">
        <v>0</v>
      </c>
      <c r="S49" s="34">
        <f t="shared" si="2"/>
        <v>0</v>
      </c>
      <c r="T49" s="52">
        <v>0</v>
      </c>
      <c r="U49" s="53">
        <v>0</v>
      </c>
      <c r="V49" s="51">
        <v>0</v>
      </c>
      <c r="W49" s="58">
        <v>0</v>
      </c>
      <c r="X49" s="52">
        <v>0</v>
      </c>
      <c r="Y49" s="53">
        <v>0</v>
      </c>
      <c r="Z49" s="75">
        <v>0</v>
      </c>
    </row>
    <row r="50" spans="1:26" x14ac:dyDescent="0.25">
      <c r="A50" s="277" t="s">
        <v>79</v>
      </c>
      <c r="B50" s="269" t="s">
        <v>80</v>
      </c>
      <c r="C50" s="19">
        <v>2016</v>
      </c>
      <c r="D50" s="36"/>
      <c r="E50" s="37"/>
      <c r="F50" s="37"/>
      <c r="G50" s="91">
        <f t="shared" si="4"/>
        <v>0</v>
      </c>
      <c r="H50" s="66">
        <f t="shared" si="3"/>
        <v>0</v>
      </c>
      <c r="I50" s="36"/>
      <c r="J50" s="38"/>
      <c r="K50" s="38"/>
      <c r="L50" s="38"/>
      <c r="M50" s="38"/>
      <c r="N50" s="37"/>
      <c r="O50" s="94">
        <f t="shared" si="1"/>
        <v>0</v>
      </c>
      <c r="P50" s="36"/>
      <c r="Q50" s="38"/>
      <c r="R50" s="37"/>
      <c r="S50" s="22">
        <f t="shared" si="2"/>
        <v>0</v>
      </c>
      <c r="T50" s="36"/>
      <c r="U50" s="38"/>
      <c r="V50" s="37"/>
      <c r="W50" s="39"/>
      <c r="X50" s="40"/>
      <c r="Y50" s="41"/>
      <c r="Z50" s="42"/>
    </row>
    <row r="51" spans="1:26" x14ac:dyDescent="0.25">
      <c r="A51" s="275"/>
      <c r="B51" s="270"/>
      <c r="C51" s="25">
        <v>2017</v>
      </c>
      <c r="D51" s="44"/>
      <c r="E51" s="43"/>
      <c r="F51" s="43"/>
      <c r="G51" s="82">
        <f t="shared" si="4"/>
        <v>0</v>
      </c>
      <c r="H51" s="22">
        <f t="shared" si="3"/>
        <v>0</v>
      </c>
      <c r="I51" s="44"/>
      <c r="J51" s="45"/>
      <c r="K51" s="45"/>
      <c r="L51" s="45"/>
      <c r="M51" s="45"/>
      <c r="N51" s="43"/>
      <c r="O51" s="57">
        <f t="shared" si="1"/>
        <v>0</v>
      </c>
      <c r="P51" s="44"/>
      <c r="Q51" s="45"/>
      <c r="R51" s="43"/>
      <c r="S51" s="22">
        <f t="shared" si="2"/>
        <v>0</v>
      </c>
      <c r="T51" s="44"/>
      <c r="U51" s="45"/>
      <c r="V51" s="43"/>
      <c r="W51" s="46"/>
      <c r="X51" s="47"/>
      <c r="Y51" s="48"/>
      <c r="Z51" s="49"/>
    </row>
    <row r="52" spans="1:26" ht="15.75" thickBot="1" x14ac:dyDescent="0.3">
      <c r="A52" s="276"/>
      <c r="B52" s="271"/>
      <c r="C52" s="29">
        <v>2018</v>
      </c>
      <c r="D52" s="50">
        <f>'[1]2. Приложение 2'!Q9</f>
        <v>147</v>
      </c>
      <c r="E52" s="50">
        <f>'[1]2. Приложение 2'!AI9</f>
        <v>544</v>
      </c>
      <c r="F52" s="56">
        <v>4</v>
      </c>
      <c r="G52" s="33">
        <f t="shared" si="4"/>
        <v>691</v>
      </c>
      <c r="H52" s="34">
        <f t="shared" si="3"/>
        <v>402</v>
      </c>
      <c r="I52" s="78">
        <v>4</v>
      </c>
      <c r="J52" s="54">
        <v>19</v>
      </c>
      <c r="K52" s="54">
        <v>275</v>
      </c>
      <c r="L52" s="54">
        <v>104</v>
      </c>
      <c r="M52" s="55">
        <f>'[1]2. Приложение 2'!DC9</f>
        <v>129</v>
      </c>
      <c r="N52" s="56">
        <v>0</v>
      </c>
      <c r="O52" s="34">
        <f t="shared" si="1"/>
        <v>531</v>
      </c>
      <c r="P52" s="78">
        <v>88</v>
      </c>
      <c r="Q52" s="54">
        <v>261</v>
      </c>
      <c r="R52" s="56">
        <v>182</v>
      </c>
      <c r="S52" s="34">
        <f t="shared" si="2"/>
        <v>160</v>
      </c>
      <c r="T52" s="78">
        <v>478</v>
      </c>
      <c r="U52" s="54">
        <v>50</v>
      </c>
      <c r="V52" s="56">
        <v>3</v>
      </c>
      <c r="W52" s="79">
        <v>272</v>
      </c>
      <c r="X52" s="59">
        <v>124</v>
      </c>
      <c r="Y52" s="60">
        <v>61</v>
      </c>
      <c r="Z52" s="61">
        <v>10</v>
      </c>
    </row>
    <row r="53" spans="1:26" x14ac:dyDescent="0.25">
      <c r="A53" s="277" t="s">
        <v>81</v>
      </c>
      <c r="B53" s="269" t="s">
        <v>82</v>
      </c>
      <c r="C53" s="19">
        <v>2016</v>
      </c>
      <c r="D53" s="63"/>
      <c r="E53" s="64"/>
      <c r="F53" s="64"/>
      <c r="G53" s="95">
        <f t="shared" si="4"/>
        <v>0</v>
      </c>
      <c r="H53" s="66">
        <f t="shared" si="3"/>
        <v>0</v>
      </c>
      <c r="I53" s="67"/>
      <c r="J53" s="68"/>
      <c r="K53" s="68"/>
      <c r="L53" s="68"/>
      <c r="M53" s="68"/>
      <c r="N53" s="64"/>
      <c r="O53" s="24">
        <f t="shared" si="1"/>
        <v>0</v>
      </c>
      <c r="P53" s="67"/>
      <c r="Q53" s="68"/>
      <c r="R53" s="64"/>
      <c r="S53" s="24">
        <f t="shared" si="2"/>
        <v>0</v>
      </c>
      <c r="T53" s="67"/>
      <c r="U53" s="68"/>
      <c r="V53" s="64"/>
      <c r="W53" s="69"/>
      <c r="X53" s="96"/>
      <c r="Y53" s="97"/>
      <c r="Z53" s="98"/>
    </row>
    <row r="54" spans="1:26" x14ac:dyDescent="0.25">
      <c r="A54" s="275"/>
      <c r="B54" s="270"/>
      <c r="C54" s="25">
        <v>2017</v>
      </c>
      <c r="D54" s="72"/>
      <c r="E54" s="43"/>
      <c r="F54" s="43"/>
      <c r="G54" s="57">
        <f t="shared" si="4"/>
        <v>0</v>
      </c>
      <c r="H54" s="22">
        <f t="shared" si="3"/>
        <v>0</v>
      </c>
      <c r="I54" s="44"/>
      <c r="J54" s="45"/>
      <c r="K54" s="45"/>
      <c r="L54" s="45"/>
      <c r="M54" s="45"/>
      <c r="N54" s="43"/>
      <c r="O54" s="22">
        <f t="shared" si="1"/>
        <v>0</v>
      </c>
      <c r="P54" s="44"/>
      <c r="Q54" s="45"/>
      <c r="R54" s="43"/>
      <c r="S54" s="22">
        <f t="shared" si="2"/>
        <v>0</v>
      </c>
      <c r="T54" s="44"/>
      <c r="U54" s="45"/>
      <c r="V54" s="43"/>
      <c r="W54" s="46"/>
      <c r="X54" s="47"/>
      <c r="Y54" s="48"/>
      <c r="Z54" s="49"/>
    </row>
    <row r="55" spans="1:26" ht="15.75" thickBot="1" x14ac:dyDescent="0.3">
      <c r="A55" s="276"/>
      <c r="B55" s="271"/>
      <c r="C55" s="29">
        <v>2018</v>
      </c>
      <c r="D55" s="50">
        <f>'[1]2. Приложение 2'!R9</f>
        <v>11</v>
      </c>
      <c r="E55" s="50">
        <f>'[1]2. Приложение 2'!AJ9</f>
        <v>465</v>
      </c>
      <c r="F55" s="51">
        <v>1</v>
      </c>
      <c r="G55" s="33">
        <f t="shared" si="4"/>
        <v>476</v>
      </c>
      <c r="H55" s="34">
        <f t="shared" si="3"/>
        <v>435</v>
      </c>
      <c r="I55" s="92">
        <v>0</v>
      </c>
      <c r="J55" s="53">
        <v>9</v>
      </c>
      <c r="K55" s="53">
        <v>110</v>
      </c>
      <c r="L55" s="53">
        <v>316</v>
      </c>
      <c r="M55" s="55">
        <f>'[1]2. Приложение 2'!DD9</f>
        <v>27</v>
      </c>
      <c r="N55" s="51">
        <v>0</v>
      </c>
      <c r="O55" s="34">
        <f t="shared" si="1"/>
        <v>462</v>
      </c>
      <c r="P55" s="52">
        <v>437</v>
      </c>
      <c r="Q55" s="53">
        <v>15</v>
      </c>
      <c r="R55" s="75">
        <v>10</v>
      </c>
      <c r="S55" s="34">
        <f t="shared" si="2"/>
        <v>14</v>
      </c>
      <c r="T55" s="52">
        <v>459</v>
      </c>
      <c r="U55" s="53">
        <v>3</v>
      </c>
      <c r="V55" s="51">
        <v>0</v>
      </c>
      <c r="W55" s="58">
        <v>61</v>
      </c>
      <c r="X55" s="99">
        <v>39</v>
      </c>
      <c r="Y55" s="100">
        <v>20</v>
      </c>
      <c r="Z55" s="101">
        <v>0</v>
      </c>
    </row>
    <row r="56" spans="1:26" x14ac:dyDescent="0.25">
      <c r="A56" s="197" t="s">
        <v>83</v>
      </c>
      <c r="B56" s="269" t="s">
        <v>84</v>
      </c>
      <c r="C56" s="19">
        <v>2016</v>
      </c>
      <c r="D56" s="36"/>
      <c r="E56" s="37"/>
      <c r="F56" s="37"/>
      <c r="G56" s="95">
        <f t="shared" si="4"/>
        <v>0</v>
      </c>
      <c r="H56" s="66">
        <f t="shared" si="3"/>
        <v>0</v>
      </c>
      <c r="I56" s="36"/>
      <c r="J56" s="38"/>
      <c r="K56" s="38"/>
      <c r="L56" s="38"/>
      <c r="M56" s="38"/>
      <c r="N56" s="37"/>
      <c r="O56" s="66">
        <f t="shared" si="1"/>
        <v>0</v>
      </c>
      <c r="P56" s="36"/>
      <c r="Q56" s="38"/>
      <c r="R56" s="37"/>
      <c r="S56" s="22">
        <f t="shared" si="2"/>
        <v>0</v>
      </c>
      <c r="T56" s="36"/>
      <c r="U56" s="38"/>
      <c r="V56" s="37"/>
      <c r="W56" s="39"/>
      <c r="X56" s="40"/>
      <c r="Y56" s="41"/>
      <c r="Z56" s="42"/>
    </row>
    <row r="57" spans="1:26" x14ac:dyDescent="0.25">
      <c r="A57" s="201"/>
      <c r="B57" s="270"/>
      <c r="C57" s="25">
        <v>2017</v>
      </c>
      <c r="D57" s="44"/>
      <c r="E57" s="43"/>
      <c r="F57" s="43"/>
      <c r="G57" s="57">
        <f t="shared" si="4"/>
        <v>0</v>
      </c>
      <c r="H57" s="22">
        <f t="shared" si="3"/>
        <v>0</v>
      </c>
      <c r="I57" s="44"/>
      <c r="J57" s="45"/>
      <c r="K57" s="45"/>
      <c r="L57" s="45"/>
      <c r="M57" s="45"/>
      <c r="N57" s="43"/>
      <c r="O57" s="22">
        <f t="shared" si="1"/>
        <v>0</v>
      </c>
      <c r="P57" s="44"/>
      <c r="Q57" s="45"/>
      <c r="R57" s="43"/>
      <c r="S57" s="22">
        <f t="shared" si="2"/>
        <v>0</v>
      </c>
      <c r="T57" s="44"/>
      <c r="U57" s="45"/>
      <c r="V57" s="43"/>
      <c r="W57" s="46"/>
      <c r="X57" s="47"/>
      <c r="Y57" s="48"/>
      <c r="Z57" s="49"/>
    </row>
    <row r="58" spans="1:26" ht="15.75" thickBot="1" x14ac:dyDescent="0.3">
      <c r="A58" s="278"/>
      <c r="B58" s="271"/>
      <c r="C58" s="29">
        <v>2018</v>
      </c>
      <c r="D58" s="50">
        <f>'[1]2. Приложение 2'!S9</f>
        <v>204</v>
      </c>
      <c r="E58" s="50">
        <f>'[1]2. Приложение 2'!AK9</f>
        <v>1150</v>
      </c>
      <c r="F58" s="56">
        <v>0</v>
      </c>
      <c r="G58" s="33">
        <f t="shared" si="4"/>
        <v>1354</v>
      </c>
      <c r="H58" s="34">
        <f t="shared" si="3"/>
        <v>1142</v>
      </c>
      <c r="I58" s="78">
        <v>5</v>
      </c>
      <c r="J58" s="54">
        <v>25</v>
      </c>
      <c r="K58" s="54">
        <v>894</v>
      </c>
      <c r="L58" s="54">
        <v>218</v>
      </c>
      <c r="M58" s="55">
        <f>'[1]2. Приложение 2'!DE9</f>
        <v>44</v>
      </c>
      <c r="N58" s="56">
        <v>0</v>
      </c>
      <c r="O58" s="34">
        <f t="shared" si="1"/>
        <v>1186</v>
      </c>
      <c r="P58" s="78">
        <v>142</v>
      </c>
      <c r="Q58" s="54">
        <v>779</v>
      </c>
      <c r="R58" s="56">
        <v>265</v>
      </c>
      <c r="S58" s="34">
        <f>G58-O58</f>
        <v>168</v>
      </c>
      <c r="T58" s="78">
        <v>1177</v>
      </c>
      <c r="U58" s="54">
        <v>9</v>
      </c>
      <c r="V58" s="56">
        <v>0</v>
      </c>
      <c r="W58" s="79">
        <v>11</v>
      </c>
      <c r="X58" s="59">
        <v>6</v>
      </c>
      <c r="Y58" s="60">
        <v>0</v>
      </c>
      <c r="Z58" s="61">
        <v>0</v>
      </c>
    </row>
    <row r="59" spans="1:26" x14ac:dyDescent="0.25">
      <c r="A59" s="277" t="s">
        <v>85</v>
      </c>
      <c r="B59" s="269" t="s">
        <v>86</v>
      </c>
      <c r="C59" s="19">
        <v>2016</v>
      </c>
      <c r="D59" s="63"/>
      <c r="E59" s="64"/>
      <c r="F59" s="64"/>
      <c r="G59" s="81">
        <f t="shared" si="4"/>
        <v>0</v>
      </c>
      <c r="H59" s="66">
        <f t="shared" si="3"/>
        <v>0</v>
      </c>
      <c r="I59" s="67"/>
      <c r="J59" s="68"/>
      <c r="K59" s="68"/>
      <c r="L59" s="68"/>
      <c r="M59" s="68"/>
      <c r="N59" s="64"/>
      <c r="O59" s="24">
        <f t="shared" si="1"/>
        <v>0</v>
      </c>
      <c r="P59" s="67"/>
      <c r="Q59" s="68"/>
      <c r="R59" s="64"/>
      <c r="S59" s="24">
        <f t="shared" si="2"/>
        <v>0</v>
      </c>
      <c r="T59" s="67"/>
      <c r="U59" s="68"/>
      <c r="V59" s="64"/>
      <c r="W59" s="69"/>
      <c r="X59" s="96"/>
      <c r="Y59" s="97"/>
      <c r="Z59" s="98"/>
    </row>
    <row r="60" spans="1:26" x14ac:dyDescent="0.25">
      <c r="A60" s="275"/>
      <c r="B60" s="270"/>
      <c r="C60" s="25">
        <v>2017</v>
      </c>
      <c r="D60" s="72"/>
      <c r="E60" s="43"/>
      <c r="F60" s="43"/>
      <c r="G60" s="21">
        <f t="shared" si="4"/>
        <v>0</v>
      </c>
      <c r="H60" s="22">
        <f t="shared" si="3"/>
        <v>0</v>
      </c>
      <c r="I60" s="44"/>
      <c r="J60" s="45"/>
      <c r="K60" s="45"/>
      <c r="L60" s="45"/>
      <c r="M60" s="45"/>
      <c r="N60" s="43"/>
      <c r="O60" s="22">
        <f t="shared" si="1"/>
        <v>0</v>
      </c>
      <c r="P60" s="44"/>
      <c r="Q60" s="45"/>
      <c r="R60" s="43"/>
      <c r="S60" s="22">
        <f t="shared" si="2"/>
        <v>0</v>
      </c>
      <c r="T60" s="44"/>
      <c r="U60" s="45"/>
      <c r="V60" s="43"/>
      <c r="W60" s="46"/>
      <c r="X60" s="47"/>
      <c r="Y60" s="48"/>
      <c r="Z60" s="49"/>
    </row>
    <row r="61" spans="1:26" ht="15.75" thickBot="1" x14ac:dyDescent="0.3">
      <c r="A61" s="276"/>
      <c r="B61" s="271"/>
      <c r="C61" s="29">
        <v>2018</v>
      </c>
      <c r="D61" s="50">
        <f>'[1]2. Приложение 2'!T9</f>
        <v>197</v>
      </c>
      <c r="E61" s="50">
        <f>'[1]2. Приложение 2'!AL9</f>
        <v>1029</v>
      </c>
      <c r="F61" s="51">
        <v>0</v>
      </c>
      <c r="G61" s="33">
        <f t="shared" si="4"/>
        <v>1226</v>
      </c>
      <c r="H61" s="34">
        <f t="shared" si="3"/>
        <v>1029</v>
      </c>
      <c r="I61" s="78">
        <v>5</v>
      </c>
      <c r="J61" s="54">
        <v>24</v>
      </c>
      <c r="K61" s="54">
        <v>811</v>
      </c>
      <c r="L61" s="54">
        <v>189</v>
      </c>
      <c r="M61" s="55">
        <f>'[1]2. Приложение 2'!DF9</f>
        <v>35</v>
      </c>
      <c r="N61" s="56">
        <v>0</v>
      </c>
      <c r="O61" s="34">
        <f t="shared" si="1"/>
        <v>1064</v>
      </c>
      <c r="P61" s="78">
        <v>63</v>
      </c>
      <c r="Q61" s="54">
        <v>753</v>
      </c>
      <c r="R61" s="56">
        <v>248</v>
      </c>
      <c r="S61" s="34">
        <f t="shared" si="2"/>
        <v>162</v>
      </c>
      <c r="T61" s="52">
        <v>1058</v>
      </c>
      <c r="U61" s="53">
        <v>6</v>
      </c>
      <c r="V61" s="51">
        <v>0</v>
      </c>
      <c r="W61" s="58">
        <v>8</v>
      </c>
      <c r="X61" s="99">
        <v>5</v>
      </c>
      <c r="Y61" s="100">
        <v>0</v>
      </c>
      <c r="Z61" s="101">
        <v>0</v>
      </c>
    </row>
    <row r="62" spans="1:26" x14ac:dyDescent="0.25">
      <c r="A62" s="277" t="s">
        <v>87</v>
      </c>
      <c r="B62" s="269" t="s">
        <v>88</v>
      </c>
      <c r="C62" s="19">
        <v>2016</v>
      </c>
      <c r="D62" s="63"/>
      <c r="E62" s="64"/>
      <c r="F62" s="64"/>
      <c r="G62" s="81">
        <f>D62+E62</f>
        <v>0</v>
      </c>
      <c r="H62" s="66">
        <f t="shared" si="3"/>
        <v>0</v>
      </c>
      <c r="I62" s="67"/>
      <c r="J62" s="68"/>
      <c r="K62" s="68"/>
      <c r="L62" s="68"/>
      <c r="M62" s="68"/>
      <c r="N62" s="64"/>
      <c r="O62" s="24">
        <f t="shared" si="1"/>
        <v>0</v>
      </c>
      <c r="P62" s="67"/>
      <c r="Q62" s="68"/>
      <c r="R62" s="64"/>
      <c r="S62" s="24">
        <f t="shared" si="2"/>
        <v>0</v>
      </c>
      <c r="T62" s="67"/>
      <c r="U62" s="68"/>
      <c r="V62" s="64"/>
      <c r="W62" s="69"/>
      <c r="X62" s="96"/>
      <c r="Y62" s="97"/>
      <c r="Z62" s="98"/>
    </row>
    <row r="63" spans="1:26" x14ac:dyDescent="0.25">
      <c r="A63" s="275"/>
      <c r="B63" s="270"/>
      <c r="C63" s="25">
        <v>2017</v>
      </c>
      <c r="D63" s="72"/>
      <c r="E63" s="43"/>
      <c r="F63" s="43"/>
      <c r="G63" s="21">
        <f>D63+E63</f>
        <v>0</v>
      </c>
      <c r="H63" s="22">
        <f t="shared" si="3"/>
        <v>0</v>
      </c>
      <c r="I63" s="44"/>
      <c r="J63" s="45"/>
      <c r="K63" s="45"/>
      <c r="L63" s="45"/>
      <c r="M63" s="45"/>
      <c r="N63" s="43"/>
      <c r="O63" s="22">
        <f t="shared" si="1"/>
        <v>0</v>
      </c>
      <c r="P63" s="44"/>
      <c r="Q63" s="45"/>
      <c r="R63" s="43"/>
      <c r="S63" s="22">
        <f t="shared" si="2"/>
        <v>0</v>
      </c>
      <c r="T63" s="44"/>
      <c r="U63" s="45"/>
      <c r="V63" s="43"/>
      <c r="W63" s="46"/>
      <c r="X63" s="47"/>
      <c r="Y63" s="48"/>
      <c r="Z63" s="49"/>
    </row>
    <row r="64" spans="1:26" ht="15.75" thickBot="1" x14ac:dyDescent="0.3">
      <c r="A64" s="276"/>
      <c r="B64" s="271"/>
      <c r="C64" s="29">
        <v>2018</v>
      </c>
      <c r="D64" s="50">
        <f>'[1]2. Приложение 2'!U9</f>
        <v>7</v>
      </c>
      <c r="E64" s="50">
        <f>'[1]2. Приложение 2'!AM9</f>
        <v>121</v>
      </c>
      <c r="F64" s="51">
        <v>0</v>
      </c>
      <c r="G64" s="33">
        <f>D64+E64</f>
        <v>128</v>
      </c>
      <c r="H64" s="34">
        <f t="shared" si="3"/>
        <v>113</v>
      </c>
      <c r="I64" s="78">
        <v>0</v>
      </c>
      <c r="J64" s="54">
        <v>1</v>
      </c>
      <c r="K64" s="54">
        <v>83</v>
      </c>
      <c r="L64" s="54">
        <v>29</v>
      </c>
      <c r="M64" s="55">
        <f>'[1]2. Приложение 2'!DG9</f>
        <v>9</v>
      </c>
      <c r="N64" s="56">
        <v>0</v>
      </c>
      <c r="O64" s="34">
        <f t="shared" si="1"/>
        <v>122</v>
      </c>
      <c r="P64" s="78">
        <v>79</v>
      </c>
      <c r="Q64" s="54">
        <v>26</v>
      </c>
      <c r="R64" s="56">
        <v>17</v>
      </c>
      <c r="S64" s="34">
        <f>G64-O64</f>
        <v>6</v>
      </c>
      <c r="T64" s="52">
        <v>119</v>
      </c>
      <c r="U64" s="53">
        <v>3</v>
      </c>
      <c r="V64" s="51">
        <v>0</v>
      </c>
      <c r="W64" s="58">
        <v>3</v>
      </c>
      <c r="X64" s="99">
        <v>1</v>
      </c>
      <c r="Y64" s="100">
        <v>0</v>
      </c>
      <c r="Z64" s="101">
        <v>0</v>
      </c>
    </row>
    <row r="65" spans="1:26" x14ac:dyDescent="0.25">
      <c r="A65" s="197" t="s">
        <v>89</v>
      </c>
      <c r="B65" s="269" t="s">
        <v>90</v>
      </c>
      <c r="C65" s="19">
        <v>2016</v>
      </c>
      <c r="D65" s="102">
        <f t="shared" ref="D65:Z67" si="5">D11+D56</f>
        <v>0</v>
      </c>
      <c r="E65" s="103">
        <f t="shared" si="5"/>
        <v>0</v>
      </c>
      <c r="F65" s="104">
        <f t="shared" si="5"/>
        <v>0</v>
      </c>
      <c r="G65" s="105">
        <f t="shared" si="5"/>
        <v>0</v>
      </c>
      <c r="H65" s="106">
        <f t="shared" si="5"/>
        <v>0</v>
      </c>
      <c r="I65" s="107">
        <f t="shared" si="5"/>
        <v>0</v>
      </c>
      <c r="J65" s="103">
        <f t="shared" si="5"/>
        <v>0</v>
      </c>
      <c r="K65" s="103">
        <f t="shared" si="5"/>
        <v>0</v>
      </c>
      <c r="L65" s="103">
        <f>L11+L56</f>
        <v>0</v>
      </c>
      <c r="M65" s="103">
        <f t="shared" si="5"/>
        <v>0</v>
      </c>
      <c r="N65" s="104">
        <f t="shared" si="5"/>
        <v>0</v>
      </c>
      <c r="O65" s="105">
        <f t="shared" si="5"/>
        <v>0</v>
      </c>
      <c r="P65" s="107">
        <f t="shared" si="5"/>
        <v>0</v>
      </c>
      <c r="Q65" s="103">
        <f t="shared" si="5"/>
        <v>0</v>
      </c>
      <c r="R65" s="104">
        <f t="shared" si="5"/>
        <v>0</v>
      </c>
      <c r="S65" s="105">
        <f t="shared" si="5"/>
        <v>0</v>
      </c>
      <c r="T65" s="107">
        <f t="shared" si="5"/>
        <v>0</v>
      </c>
      <c r="U65" s="103">
        <f t="shared" si="5"/>
        <v>0</v>
      </c>
      <c r="V65" s="104">
        <f t="shared" si="5"/>
        <v>0</v>
      </c>
      <c r="W65" s="105">
        <f t="shared" si="5"/>
        <v>0</v>
      </c>
      <c r="X65" s="107">
        <f t="shared" si="5"/>
        <v>0</v>
      </c>
      <c r="Y65" s="103">
        <f t="shared" si="5"/>
        <v>0</v>
      </c>
      <c r="Z65" s="108">
        <f t="shared" si="5"/>
        <v>0</v>
      </c>
    </row>
    <row r="66" spans="1:26" x14ac:dyDescent="0.25">
      <c r="A66" s="201"/>
      <c r="B66" s="270"/>
      <c r="C66" s="25">
        <v>2017</v>
      </c>
      <c r="D66" s="109">
        <f t="shared" si="5"/>
        <v>0</v>
      </c>
      <c r="E66" s="110">
        <f t="shared" si="5"/>
        <v>0</v>
      </c>
      <c r="F66" s="111">
        <f t="shared" si="5"/>
        <v>0</v>
      </c>
      <c r="G66" s="112">
        <f t="shared" si="5"/>
        <v>0</v>
      </c>
      <c r="H66" s="112">
        <f t="shared" si="5"/>
        <v>0</v>
      </c>
      <c r="I66" s="113">
        <f t="shared" si="5"/>
        <v>0</v>
      </c>
      <c r="J66" s="110">
        <f t="shared" si="5"/>
        <v>0</v>
      </c>
      <c r="K66" s="110">
        <f t="shared" si="5"/>
        <v>0</v>
      </c>
      <c r="L66" s="110">
        <f>L12+L57</f>
        <v>0</v>
      </c>
      <c r="M66" s="110">
        <f t="shared" si="5"/>
        <v>0</v>
      </c>
      <c r="N66" s="111">
        <f t="shared" si="5"/>
        <v>0</v>
      </c>
      <c r="O66" s="112">
        <f t="shared" si="5"/>
        <v>0</v>
      </c>
      <c r="P66" s="113">
        <f t="shared" si="5"/>
        <v>0</v>
      </c>
      <c r="Q66" s="110">
        <f t="shared" si="5"/>
        <v>0</v>
      </c>
      <c r="R66" s="111">
        <f t="shared" si="5"/>
        <v>0</v>
      </c>
      <c r="S66" s="112">
        <f t="shared" si="5"/>
        <v>0</v>
      </c>
      <c r="T66" s="113">
        <f t="shared" si="5"/>
        <v>0</v>
      </c>
      <c r="U66" s="110">
        <f t="shared" si="5"/>
        <v>0</v>
      </c>
      <c r="V66" s="111">
        <f t="shared" si="5"/>
        <v>0</v>
      </c>
      <c r="W66" s="112">
        <f t="shared" si="5"/>
        <v>0</v>
      </c>
      <c r="X66" s="113">
        <f t="shared" si="5"/>
        <v>0</v>
      </c>
      <c r="Y66" s="110">
        <f t="shared" si="5"/>
        <v>0</v>
      </c>
      <c r="Z66" s="114">
        <f t="shared" si="5"/>
        <v>0</v>
      </c>
    </row>
    <row r="67" spans="1:26" ht="15.75" thickBot="1" x14ac:dyDescent="0.3">
      <c r="A67" s="278"/>
      <c r="B67" s="271"/>
      <c r="C67" s="29">
        <v>2018</v>
      </c>
      <c r="D67" s="115">
        <f>D13+D58</f>
        <v>1145</v>
      </c>
      <c r="E67" s="116">
        <f t="shared" si="5"/>
        <v>3957</v>
      </c>
      <c r="F67" s="117">
        <f t="shared" si="5"/>
        <v>15</v>
      </c>
      <c r="G67" s="118">
        <f t="shared" si="5"/>
        <v>5102</v>
      </c>
      <c r="H67" s="118">
        <f t="shared" si="5"/>
        <v>3291</v>
      </c>
      <c r="I67" s="119">
        <f t="shared" si="5"/>
        <v>26</v>
      </c>
      <c r="J67" s="116">
        <f t="shared" si="5"/>
        <v>236</v>
      </c>
      <c r="K67" s="116">
        <f t="shared" si="5"/>
        <v>1902</v>
      </c>
      <c r="L67" s="116">
        <f>L13+L58</f>
        <v>1127</v>
      </c>
      <c r="M67" s="116">
        <f t="shared" si="5"/>
        <v>764</v>
      </c>
      <c r="N67" s="117">
        <f t="shared" si="5"/>
        <v>1</v>
      </c>
      <c r="O67" s="118">
        <f t="shared" si="5"/>
        <v>4055</v>
      </c>
      <c r="P67" s="119">
        <f t="shared" si="5"/>
        <v>1056</v>
      </c>
      <c r="Q67" s="116">
        <f t="shared" si="5"/>
        <v>1546</v>
      </c>
      <c r="R67" s="117">
        <f t="shared" si="5"/>
        <v>1453</v>
      </c>
      <c r="S67" s="118">
        <f t="shared" si="5"/>
        <v>1047</v>
      </c>
      <c r="T67" s="119">
        <f t="shared" si="5"/>
        <v>3521</v>
      </c>
      <c r="U67" s="116">
        <f t="shared" si="5"/>
        <v>452</v>
      </c>
      <c r="V67" s="117">
        <f t="shared" si="5"/>
        <v>82</v>
      </c>
      <c r="W67" s="118">
        <f t="shared" si="5"/>
        <v>1343</v>
      </c>
      <c r="X67" s="119">
        <f t="shared" si="5"/>
        <v>807</v>
      </c>
      <c r="Y67" s="116">
        <f t="shared" si="5"/>
        <v>348</v>
      </c>
      <c r="Z67" s="120">
        <f t="shared" si="5"/>
        <v>100</v>
      </c>
    </row>
    <row r="68" spans="1:26" x14ac:dyDescent="0.25">
      <c r="A68" s="279" t="s">
        <v>110</v>
      </c>
      <c r="B68" s="269" t="s">
        <v>91</v>
      </c>
      <c r="C68" s="19">
        <v>2016</v>
      </c>
      <c r="D68" s="121"/>
      <c r="E68" s="121"/>
      <c r="F68" s="121"/>
      <c r="G68" s="39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:26" x14ac:dyDescent="0.25">
      <c r="A69" s="280"/>
      <c r="B69" s="270"/>
      <c r="C69" s="25">
        <v>2017</v>
      </c>
      <c r="D69" s="121"/>
      <c r="E69" s="121"/>
      <c r="F69" s="121"/>
      <c r="G69" s="46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:26" ht="15.75" thickBot="1" x14ac:dyDescent="0.3">
      <c r="A70" s="281"/>
      <c r="B70" s="271"/>
      <c r="C70" s="29">
        <v>2018</v>
      </c>
      <c r="D70" s="121"/>
      <c r="E70" s="121"/>
      <c r="F70" s="121"/>
      <c r="G70" s="122">
        <v>22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1:26" x14ac:dyDescent="0.25">
      <c r="A71" s="279" t="s">
        <v>92</v>
      </c>
      <c r="B71" s="269" t="s">
        <v>93</v>
      </c>
      <c r="C71" s="19">
        <v>2016</v>
      </c>
      <c r="D71" s="123"/>
      <c r="E71" s="123"/>
      <c r="F71" s="123"/>
      <c r="G71" s="124">
        <f>IF(G68&lt;&gt;0,G65/O2/G68,0)</f>
        <v>0</v>
      </c>
      <c r="H71" s="123"/>
      <c r="I71" s="123"/>
      <c r="J71" s="123"/>
      <c r="K71" s="123"/>
      <c r="L71" s="123"/>
      <c r="M71" s="123"/>
      <c r="N71" s="123"/>
      <c r="O71" s="124">
        <f>IF(G68&lt;&gt;0,O65/O2/G68,0)</f>
        <v>0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:26" x14ac:dyDescent="0.25">
      <c r="A72" s="280"/>
      <c r="B72" s="270"/>
      <c r="C72" s="25">
        <v>2017</v>
      </c>
      <c r="D72" s="121"/>
      <c r="E72" s="121"/>
      <c r="F72" s="121"/>
      <c r="G72" s="125">
        <f>IF(G69&lt;&gt;0,G66/O2/G69,0)</f>
        <v>0</v>
      </c>
      <c r="H72" s="121"/>
      <c r="I72" s="121"/>
      <c r="J72" s="121"/>
      <c r="K72" s="121"/>
      <c r="L72" s="121"/>
      <c r="M72" s="121"/>
      <c r="N72" s="121"/>
      <c r="O72" s="125">
        <f>IF(G69&lt;&gt;0,O66/O2/G69,0)</f>
        <v>0</v>
      </c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:26" ht="15.75" thickBot="1" x14ac:dyDescent="0.3">
      <c r="A73" s="281"/>
      <c r="B73" s="271"/>
      <c r="C73" s="29">
        <v>2018</v>
      </c>
      <c r="D73" s="126"/>
      <c r="E73" s="126"/>
      <c r="F73" s="126"/>
      <c r="G73" s="127">
        <f>IF(G70&lt;&gt;0,G67/O2/G70,0)</f>
        <v>19.325757575757578</v>
      </c>
      <c r="H73" s="126"/>
      <c r="I73" s="126"/>
      <c r="J73" s="126"/>
      <c r="K73" s="126"/>
      <c r="L73" s="126"/>
      <c r="M73" s="126"/>
      <c r="N73" s="126"/>
      <c r="O73" s="127">
        <f>IF(G70&lt;&gt;0,O67/O2/G70,0)</f>
        <v>15.359848484848486</v>
      </c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:26" x14ac:dyDescent="0.25">
      <c r="A74" s="279" t="s">
        <v>94</v>
      </c>
      <c r="B74" s="269" t="s">
        <v>95</v>
      </c>
      <c r="C74" s="19">
        <v>2016</v>
      </c>
      <c r="D74" s="121"/>
      <c r="E74" s="121"/>
      <c r="F74" s="121"/>
      <c r="G74" s="39"/>
      <c r="H74" s="121"/>
      <c r="I74" s="121"/>
      <c r="J74" s="121"/>
      <c r="K74" s="121"/>
      <c r="L74" s="121"/>
      <c r="M74" s="121"/>
      <c r="N74" s="121"/>
      <c r="O74" s="128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:26" x14ac:dyDescent="0.25">
      <c r="A75" s="280"/>
      <c r="B75" s="270"/>
      <c r="C75" s="25">
        <v>2017</v>
      </c>
      <c r="D75" s="121"/>
      <c r="E75" s="121"/>
      <c r="F75" s="121"/>
      <c r="G75" s="46"/>
      <c r="H75" s="121"/>
      <c r="I75" s="121"/>
      <c r="J75" s="121"/>
      <c r="K75" s="121"/>
      <c r="L75" s="121"/>
      <c r="M75" s="121"/>
      <c r="N75" s="121"/>
      <c r="O75" s="128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:26" ht="15.75" thickBot="1" x14ac:dyDescent="0.3">
      <c r="A76" s="281"/>
      <c r="B76" s="271"/>
      <c r="C76" s="29">
        <v>2018</v>
      </c>
      <c r="D76" s="121"/>
      <c r="E76" s="121"/>
      <c r="F76" s="121"/>
      <c r="G76" s="122">
        <v>255</v>
      </c>
      <c r="H76" s="121"/>
      <c r="I76" s="121"/>
      <c r="J76" s="121"/>
      <c r="K76" s="121"/>
      <c r="L76" s="121"/>
      <c r="M76" s="121"/>
      <c r="N76" s="121"/>
      <c r="O76" s="128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:26" x14ac:dyDescent="0.25">
      <c r="A77" s="282" t="s">
        <v>96</v>
      </c>
      <c r="B77" s="269" t="s">
        <v>97</v>
      </c>
      <c r="C77" s="19">
        <v>2016</v>
      </c>
      <c r="D77" s="62"/>
      <c r="E77" s="123"/>
      <c r="F77" s="123"/>
      <c r="G77" s="124">
        <f>IF(G74&lt;&gt;0,G65/G74,0)</f>
        <v>0</v>
      </c>
      <c r="H77" s="123"/>
      <c r="I77" s="123"/>
      <c r="J77" s="123"/>
      <c r="K77" s="123"/>
      <c r="L77" s="123"/>
      <c r="M77" s="123"/>
      <c r="N77" s="123"/>
      <c r="O77" s="124">
        <f>IF(G74&lt;&gt;0,O65/G74,0)</f>
        <v>0</v>
      </c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:26" x14ac:dyDescent="0.25">
      <c r="A78" s="283"/>
      <c r="B78" s="270"/>
      <c r="C78" s="25">
        <v>2017</v>
      </c>
      <c r="D78" s="71"/>
      <c r="E78" s="121"/>
      <c r="F78" s="121"/>
      <c r="G78" s="125">
        <f>IF(G75&lt;&gt;0,G66/G75,0)</f>
        <v>0</v>
      </c>
      <c r="H78" s="121"/>
      <c r="I78" s="121"/>
      <c r="J78" s="121"/>
      <c r="K78" s="121"/>
      <c r="L78" s="121"/>
      <c r="M78" s="121"/>
      <c r="N78" s="121"/>
      <c r="O78" s="125">
        <f>IF(G75&lt;&gt;0,O66/G75,0)</f>
        <v>0</v>
      </c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:26" ht="15.75" thickBot="1" x14ac:dyDescent="0.3">
      <c r="A79" s="284"/>
      <c r="B79" s="271"/>
      <c r="C79" s="29">
        <v>2018</v>
      </c>
      <c r="D79" s="74"/>
      <c r="E79" s="126"/>
      <c r="F79" s="126"/>
      <c r="G79" s="127">
        <f>IF(G76&lt;&gt;0,G67/G76,0)</f>
        <v>20.007843137254902</v>
      </c>
      <c r="H79" s="126"/>
      <c r="I79" s="126"/>
      <c r="J79" s="126"/>
      <c r="K79" s="126"/>
      <c r="L79" s="126"/>
      <c r="M79" s="126"/>
      <c r="N79" s="126"/>
      <c r="O79" s="127">
        <f>IF(G76&lt;&gt;0,O67/G76,0)</f>
        <v>15.901960784313726</v>
      </c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:26" ht="15.75" thickBot="1" x14ac:dyDescent="0.3">
      <c r="A80" s="129"/>
      <c r="B80" s="130"/>
      <c r="C80" s="129"/>
      <c r="D80" s="121"/>
      <c r="E80" s="121"/>
      <c r="F80" s="121"/>
      <c r="G80" s="128"/>
      <c r="H80" s="121"/>
      <c r="I80" s="121"/>
      <c r="J80" s="121"/>
      <c r="K80" s="121"/>
      <c r="L80" s="121"/>
      <c r="M80" s="121"/>
      <c r="N80" s="121"/>
      <c r="O80" s="128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56" x14ac:dyDescent="0.25">
      <c r="A81" s="285" t="s">
        <v>98</v>
      </c>
      <c r="B81" s="14"/>
      <c r="C81" s="131"/>
      <c r="D81" s="288" t="s">
        <v>99</v>
      </c>
      <c r="E81" s="288"/>
      <c r="F81" s="288"/>
      <c r="G81" s="290" t="s">
        <v>100</v>
      </c>
      <c r="H81" s="291"/>
      <c r="I81" s="292"/>
      <c r="J81" s="290" t="s">
        <v>101</v>
      </c>
      <c r="K81" s="291"/>
      <c r="L81" s="291"/>
      <c r="M81" s="292"/>
      <c r="O81" s="128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:256" ht="45.75" thickBot="1" x14ac:dyDescent="0.3">
      <c r="A82" s="286"/>
      <c r="B82" s="293" t="s">
        <v>102</v>
      </c>
      <c r="C82" s="132"/>
      <c r="D82" s="133" t="s">
        <v>28</v>
      </c>
      <c r="E82" s="134" t="s">
        <v>103</v>
      </c>
      <c r="F82" s="135" t="s">
        <v>30</v>
      </c>
      <c r="G82" s="136" t="s">
        <v>28</v>
      </c>
      <c r="H82" s="134" t="s">
        <v>103</v>
      </c>
      <c r="I82" s="137" t="s">
        <v>30</v>
      </c>
      <c r="J82" s="136" t="s">
        <v>28</v>
      </c>
      <c r="K82" s="296" t="s">
        <v>103</v>
      </c>
      <c r="L82" s="297"/>
      <c r="M82" s="137" t="s">
        <v>30</v>
      </c>
      <c r="O82" s="128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:256" ht="15.75" thickBot="1" x14ac:dyDescent="0.3">
      <c r="A83" s="286"/>
      <c r="B83" s="294"/>
      <c r="C83" s="138"/>
      <c r="D83" s="139" t="s">
        <v>50</v>
      </c>
      <c r="E83" s="140" t="s">
        <v>51</v>
      </c>
      <c r="F83" s="141" t="s">
        <v>52</v>
      </c>
      <c r="G83" s="142" t="s">
        <v>104</v>
      </c>
      <c r="H83" s="17" t="s">
        <v>105</v>
      </c>
      <c r="I83" s="143" t="s">
        <v>106</v>
      </c>
      <c r="J83" s="142" t="s">
        <v>107</v>
      </c>
      <c r="K83" s="298" t="s">
        <v>108</v>
      </c>
      <c r="L83" s="299"/>
      <c r="M83" s="143" t="s">
        <v>109</v>
      </c>
      <c r="O83" s="128"/>
      <c r="P83" s="121"/>
      <c r="Q83" s="121"/>
      <c r="R83" s="121"/>
      <c r="S83" s="121"/>
    </row>
    <row r="84" spans="1:256" x14ac:dyDescent="0.25">
      <c r="A84" s="286"/>
      <c r="B84" s="294"/>
      <c r="C84" s="19">
        <v>2016</v>
      </c>
      <c r="D84" s="144">
        <f t="shared" ref="D84:E86" si="6">G84+J84</f>
        <v>0</v>
      </c>
      <c r="E84" s="145">
        <f t="shared" si="6"/>
        <v>0</v>
      </c>
      <c r="F84" s="146">
        <f>I84+M84</f>
        <v>0</v>
      </c>
      <c r="G84" s="147"/>
      <c r="H84" s="148"/>
      <c r="I84" s="149"/>
      <c r="J84" s="150"/>
      <c r="K84" s="300"/>
      <c r="L84" s="301"/>
      <c r="M84" s="149"/>
      <c r="O84" s="128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:256" x14ac:dyDescent="0.25">
      <c r="A85" s="286"/>
      <c r="B85" s="294"/>
      <c r="C85" s="25">
        <v>2017</v>
      </c>
      <c r="D85" s="151">
        <f t="shared" si="6"/>
        <v>0</v>
      </c>
      <c r="E85" s="152">
        <f t="shared" si="6"/>
        <v>0</v>
      </c>
      <c r="F85" s="153">
        <f>I85+M85</f>
        <v>0</v>
      </c>
      <c r="G85" s="154"/>
      <c r="H85" s="155"/>
      <c r="I85" s="156"/>
      <c r="J85" s="157"/>
      <c r="K85" s="302"/>
      <c r="L85" s="303"/>
      <c r="M85" s="156"/>
      <c r="O85" s="128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:256" ht="15.75" thickBot="1" x14ac:dyDescent="0.3">
      <c r="A86" s="287"/>
      <c r="B86" s="295"/>
      <c r="C86" s="29">
        <v>2018</v>
      </c>
      <c r="D86" s="158">
        <f t="shared" si="6"/>
        <v>807</v>
      </c>
      <c r="E86" s="159">
        <f t="shared" si="6"/>
        <v>348</v>
      </c>
      <c r="F86" s="160">
        <f>I86+M86</f>
        <v>100</v>
      </c>
      <c r="G86" s="161">
        <v>591</v>
      </c>
      <c r="H86" s="162">
        <v>244</v>
      </c>
      <c r="I86" s="163">
        <v>81</v>
      </c>
      <c r="J86" s="164">
        <v>216</v>
      </c>
      <c r="K86" s="304">
        <v>104</v>
      </c>
      <c r="L86" s="305"/>
      <c r="M86" s="165">
        <v>19</v>
      </c>
      <c r="O86" s="128"/>
      <c r="P86" s="121"/>
      <c r="Q86" s="121"/>
      <c r="R86" s="121"/>
      <c r="S86" s="289"/>
      <c r="T86" s="289"/>
      <c r="U86" s="289"/>
      <c r="V86" s="289"/>
      <c r="W86" s="289"/>
      <c r="X86" s="289"/>
      <c r="Y86" s="289"/>
      <c r="Z86" s="121"/>
    </row>
    <row r="87" spans="1:256" x14ac:dyDescent="0.25">
      <c r="A87" s="129"/>
      <c r="B87" s="130"/>
      <c r="C87" s="129"/>
      <c r="D87" s="121"/>
      <c r="E87" s="121"/>
      <c r="F87" s="121"/>
      <c r="G87" s="128"/>
      <c r="H87" s="121"/>
      <c r="I87" s="121"/>
      <c r="J87" s="121"/>
      <c r="K87" s="121"/>
      <c r="L87" s="121"/>
      <c r="M87" s="121"/>
      <c r="N87" s="121"/>
      <c r="O87" s="128"/>
      <c r="P87" s="121"/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:256" x14ac:dyDescent="0.25">
      <c r="A88" s="129"/>
      <c r="B88" s="130"/>
      <c r="C88" s="129"/>
      <c r="D88" s="121"/>
      <c r="E88" s="121"/>
      <c r="F88" s="121"/>
      <c r="G88" s="128"/>
      <c r="H88" s="121"/>
      <c r="I88" s="121"/>
      <c r="J88" s="121"/>
      <c r="K88" s="121"/>
      <c r="L88" s="121"/>
      <c r="M88" s="121"/>
      <c r="N88" s="121"/>
      <c r="O88" s="128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:256" x14ac:dyDescent="0.25">
      <c r="A89" s="166"/>
      <c r="B89" s="167"/>
      <c r="C89" s="166"/>
      <c r="D89" s="166"/>
      <c r="E89" s="166"/>
      <c r="F89" s="166"/>
      <c r="G89" s="168"/>
      <c r="H89" s="168"/>
      <c r="I89" s="168"/>
      <c r="J89" s="168"/>
      <c r="K89" s="168"/>
      <c r="L89" s="168"/>
      <c r="M89" s="169"/>
      <c r="N89" s="5"/>
      <c r="O89" s="168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x14ac:dyDescent="0.25">
      <c r="A90" s="170"/>
      <c r="B90" s="170"/>
      <c r="C90" s="170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5"/>
      <c r="S90" s="5"/>
      <c r="T90" s="5"/>
      <c r="U90" s="169"/>
      <c r="V90" s="169"/>
      <c r="W90" s="169"/>
      <c r="X90" s="169"/>
      <c r="Y90" s="169"/>
      <c r="Z90" s="169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x14ac:dyDescent="0.25">
      <c r="A91" s="168"/>
      <c r="B91" s="170"/>
      <c r="C91" s="168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x14ac:dyDescent="0.25">
      <c r="A92" s="168"/>
      <c r="B92" s="170"/>
      <c r="C92" s="168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5"/>
      <c r="S92" s="5"/>
      <c r="T92" s="169"/>
      <c r="U92" s="169"/>
      <c r="V92" s="169"/>
      <c r="W92" s="169"/>
      <c r="X92" s="169"/>
      <c r="Y92" s="169"/>
      <c r="Z92" s="169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x14ac:dyDescent="0.25">
      <c r="A93" s="169"/>
      <c r="B93" s="170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x14ac:dyDescent="0.25">
      <c r="A94" s="169"/>
      <c r="B94" s="170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x14ac:dyDescent="0.25">
      <c r="A95" s="5"/>
      <c r="B95" s="17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x14ac:dyDescent="0.25">
      <c r="A96" s="5"/>
      <c r="B96" s="17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x14ac:dyDescent="0.25">
      <c r="A97" s="5"/>
      <c r="B97" s="17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x14ac:dyDescent="0.25">
      <c r="A98" s="5"/>
      <c r="B98" s="17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x14ac:dyDescent="0.25">
      <c r="A99" s="5"/>
      <c r="B99" s="17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x14ac:dyDescent="0.25">
      <c r="A100" s="5"/>
      <c r="B100" s="17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x14ac:dyDescent="0.25">
      <c r="A101" s="5"/>
      <c r="B101" s="17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x14ac:dyDescent="0.25">
      <c r="A102" s="5"/>
      <c r="B102" s="17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x14ac:dyDescent="0.25">
      <c r="A103" s="5"/>
      <c r="B103" s="17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x14ac:dyDescent="0.25">
      <c r="A104" s="5"/>
      <c r="B104" s="17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x14ac:dyDescent="0.25">
      <c r="A105" s="5"/>
      <c r="B105" s="17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x14ac:dyDescent="0.25">
      <c r="A106" s="5"/>
      <c r="B106" s="17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x14ac:dyDescent="0.25">
      <c r="A107" s="5"/>
      <c r="B107" s="17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x14ac:dyDescent="0.25">
      <c r="A108" s="5"/>
      <c r="B108" s="17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x14ac:dyDescent="0.25">
      <c r="A109" s="5"/>
      <c r="B109" s="17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x14ac:dyDescent="0.25">
      <c r="A110" s="5"/>
      <c r="B110" s="17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x14ac:dyDescent="0.25">
      <c r="A111" s="5"/>
      <c r="B111" s="17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x14ac:dyDescent="0.25">
      <c r="A112" s="5"/>
      <c r="B112" s="17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x14ac:dyDescent="0.25">
      <c r="A113" s="5"/>
      <c r="B113" s="17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x14ac:dyDescent="0.25">
      <c r="A114" s="5"/>
      <c r="B114" s="17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x14ac:dyDescent="0.25">
      <c r="A115" s="5"/>
      <c r="B115" s="17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</sheetData>
  <mergeCells count="94">
    <mergeCell ref="A81:A86"/>
    <mergeCell ref="D81:F81"/>
    <mergeCell ref="S86:Y86"/>
    <mergeCell ref="G81:I81"/>
    <mergeCell ref="J81:M81"/>
    <mergeCell ref="B82:B86"/>
    <mergeCell ref="K82:L82"/>
    <mergeCell ref="K83:L83"/>
    <mergeCell ref="K84:L84"/>
    <mergeCell ref="K85:L85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T7:T9"/>
    <mergeCell ref="U7:U9"/>
    <mergeCell ref="A11:A13"/>
    <mergeCell ref="B11:B13"/>
    <mergeCell ref="A14:A16"/>
    <mergeCell ref="B14:B16"/>
    <mergeCell ref="T4:V6"/>
    <mergeCell ref="V7:V9"/>
    <mergeCell ref="W4:W9"/>
    <mergeCell ref="X4:Z5"/>
    <mergeCell ref="H5:L5"/>
    <mergeCell ref="M5:N5"/>
    <mergeCell ref="H6:H9"/>
    <mergeCell ref="I6:L6"/>
    <mergeCell ref="M6:M9"/>
    <mergeCell ref="P6:P9"/>
    <mergeCell ref="Q6:Q9"/>
    <mergeCell ref="R6:R9"/>
    <mergeCell ref="X6:X9"/>
    <mergeCell ref="Y6:Y9"/>
    <mergeCell ref="Z6:Z9"/>
    <mergeCell ref="I7:I9"/>
    <mergeCell ref="G4:G9"/>
    <mergeCell ref="H4:N4"/>
    <mergeCell ref="O4:O9"/>
    <mergeCell ref="P4:R5"/>
    <mergeCell ref="S4:S9"/>
    <mergeCell ref="J7:J9"/>
    <mergeCell ref="K7:K9"/>
    <mergeCell ref="L7:L9"/>
    <mergeCell ref="N7:N9"/>
    <mergeCell ref="A4:B9"/>
    <mergeCell ref="C4:C9"/>
    <mergeCell ref="D4:D9"/>
    <mergeCell ref="E4:E9"/>
    <mergeCell ref="F4:F9"/>
    <mergeCell ref="V1:Z1"/>
    <mergeCell ref="A2:K2"/>
    <mergeCell ref="P2:T2"/>
    <mergeCell ref="X2:Y2"/>
    <mergeCell ref="D3:M3"/>
  </mergeCells>
  <conditionalFormatting sqref="D86">
    <cfRule type="cellIs" dxfId="2" priority="3" operator="notEqual">
      <formula>$X$67</formula>
    </cfRule>
  </conditionalFormatting>
  <conditionalFormatting sqref="E86">
    <cfRule type="cellIs" dxfId="1" priority="2" operator="notEqual">
      <formula>$Y$67</formula>
    </cfRule>
  </conditionalFormatting>
  <conditionalFormatting sqref="F86">
    <cfRule type="cellIs" dxfId="0" priority="1" operator="notEqual">
      <formula>$Z$67</formula>
    </cfRule>
  </conditionalFormatting>
  <hyperlinks>
    <hyperlink ref="X2:Y2" location="'Списък Приложения'!A1" display="НАЗАД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2019-04-11T06:14:52Z</dcterms:created>
  <dcterms:modified xsi:type="dcterms:W3CDTF">2019-04-11T06:30:57Z</dcterms:modified>
</cp:coreProperties>
</file>